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192.168.2.140\ip_22\PSK-SHARED\BIDANG PSK'S FILE\02_SEKSI FASILITASI KINERJA\Permohonan Narsum\2022\2022_20 Okt_Kepeg Polda NTB\contoh form SKP\"/>
    </mc:Choice>
  </mc:AlternateContent>
  <bookViews>
    <workbookView xWindow="0" yWindow="0" windowWidth="20490" windowHeight="7065" tabRatio="840" firstSheet="1" activeTab="7"/>
  </bookViews>
  <sheets>
    <sheet name="PK JPT" sheetId="14" r:id="rId1"/>
    <sheet name="SKP JPT" sheetId="1" r:id="rId2"/>
    <sheet name="Manual Indikator" sheetId="2" r:id="rId3"/>
    <sheet name="NonDirect Cascading (Workblock)" sheetId="3" r:id="rId4"/>
    <sheet name="MPH 1 tingkat" sheetId="4" r:id="rId5"/>
    <sheet name="MPH 2 tingkat" sheetId="5" r:id="rId6"/>
    <sheet name="Lampiran SKP" sheetId="6" r:id="rId7"/>
    <sheet name="Evaluasi Kinerja JPT" sheetId="8" r:id="rId8"/>
    <sheet name="Dok. Evaluasi Kinerja Pegawai" sheetId="9" r:id="rId9"/>
    <sheet name="Kuadran" sheetId="10" r:id="rId10"/>
    <sheet name="Pola Distribusi" sheetId="11" r:id="rId11"/>
    <sheet name="Pola Distribusi (Contoh)" sheetId="7" r:id="rId12"/>
  </sheets>
  <definedNames>
    <definedName name="_xlnm.Print_Area" localSheetId="8">'Dok. Evaluasi Kinerja Pegawai'!$A$1:$F$45</definedName>
    <definedName name="_xlnm.Print_Area" localSheetId="7">'Evaluasi Kinerja JPT'!$A$1:$L$69</definedName>
    <definedName name="_xlnm.Print_Area" localSheetId="6">'Lampiran SKP'!$A$1:$E$21</definedName>
    <definedName name="_xlnm.Print_Area" localSheetId="2">'Manual Indikator'!$A$1:$I$17</definedName>
    <definedName name="_xlnm.Print_Area" localSheetId="4">'MPH 1 tingkat'!$A$1:$G$7</definedName>
    <definedName name="_xlnm.Print_Area" localSheetId="5">'MPH 2 tingkat'!$A$1:$G$8</definedName>
    <definedName name="_xlnm.Print_Area" localSheetId="3">'NonDirect Cascading (Workblock)'!$A$1:$G$19</definedName>
    <definedName name="_xlnm.Print_Area" localSheetId="0">'PK JPT'!$A$1:$F$14</definedName>
    <definedName name="_xlnm.Print_Area" localSheetId="1">'SKP JPT'!$A$1:$J$57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3" i="8" l="1"/>
  <c r="B2" i="2"/>
  <c r="B12" i="9"/>
  <c r="D13" i="9"/>
  <c r="D12" i="9"/>
  <c r="A6" i="8"/>
  <c r="G6" i="8"/>
  <c r="G7" i="8"/>
  <c r="F56" i="1"/>
  <c r="E44" i="9" s="1"/>
  <c r="B56" i="1"/>
  <c r="C20" i="6" s="1"/>
  <c r="D4" i="6"/>
  <c r="D3" i="6"/>
  <c r="F5" i="2"/>
  <c r="F4" i="2"/>
  <c r="B23" i="8"/>
  <c r="B22" i="8"/>
  <c r="B44" i="9" l="1"/>
  <c r="D20" i="6"/>
  <c r="I5" i="10"/>
  <c r="I4" i="10"/>
  <c r="I3" i="10"/>
  <c r="H5" i="10"/>
  <c r="H4" i="10"/>
  <c r="H3" i="10"/>
  <c r="G5" i="10"/>
  <c r="G4" i="10"/>
  <c r="G3" i="10"/>
  <c r="D26" i="10"/>
  <c r="D25" i="10"/>
  <c r="D24" i="10"/>
  <c r="D23" i="10"/>
  <c r="D22" i="10"/>
  <c r="D21" i="10"/>
  <c r="D20" i="10"/>
  <c r="D19" i="10"/>
  <c r="D18" i="10"/>
  <c r="D17" i="10"/>
  <c r="D16" i="10"/>
  <c r="D15" i="10"/>
  <c r="D14" i="10"/>
  <c r="D13" i="10"/>
  <c r="D12" i="10"/>
  <c r="D11" i="10"/>
  <c r="D10" i="10"/>
  <c r="D9" i="10"/>
  <c r="A60" i="8" s="1"/>
  <c r="F22" i="8"/>
  <c r="E34" i="9" l="1"/>
  <c r="E33" i="9"/>
  <c r="E25" i="8"/>
  <c r="E23" i="8"/>
  <c r="E22" i="8"/>
  <c r="C25" i="8"/>
  <c r="C23" i="8"/>
  <c r="C22" i="8"/>
  <c r="A23" i="8"/>
  <c r="A22" i="8"/>
  <c r="F25" i="8"/>
  <c r="F23" i="8"/>
  <c r="A1" i="11"/>
  <c r="B2" i="11" s="1"/>
  <c r="H8" i="11"/>
  <c r="G8" i="11"/>
  <c r="F8" i="11"/>
  <c r="E8" i="11"/>
  <c r="D8" i="11"/>
  <c r="E25" i="9"/>
  <c r="E24" i="9"/>
  <c r="E23" i="9"/>
  <c r="E22" i="9"/>
  <c r="E21" i="9"/>
  <c r="E19" i="9"/>
  <c r="E18" i="9"/>
  <c r="E17" i="9"/>
  <c r="E16" i="9"/>
  <c r="E15" i="9"/>
  <c r="J13" i="8"/>
  <c r="J12" i="8"/>
  <c r="J11" i="8"/>
  <c r="J10" i="8"/>
  <c r="G68" i="8" s="1"/>
  <c r="J9" i="8"/>
  <c r="G67" i="8" s="1"/>
  <c r="D13" i="8"/>
  <c r="D12" i="8"/>
  <c r="D11" i="8"/>
  <c r="D10" i="8"/>
  <c r="D9" i="8"/>
  <c r="B4" i="2"/>
  <c r="N8" i="7"/>
  <c r="K8" i="7"/>
  <c r="H8" i="7"/>
  <c r="E8" i="7"/>
  <c r="B8" i="7"/>
  <c r="F55" i="1"/>
  <c r="B55" i="1"/>
  <c r="C19" i="6" l="1"/>
  <c r="B43" i="9"/>
  <c r="D19" i="6"/>
  <c r="E43" i="9"/>
  <c r="B7" i="11"/>
  <c r="B6" i="11"/>
  <c r="B5" i="11"/>
  <c r="B4" i="11"/>
  <c r="B3" i="11"/>
  <c r="B8" i="11" l="1"/>
</calcChain>
</file>

<file path=xl/comments1.xml><?xml version="1.0" encoding="utf-8"?>
<comments xmlns="http://schemas.openxmlformats.org/spreadsheetml/2006/main">
  <authors>
    <author>USER</author>
  </authors>
  <commentList>
    <comment ref="B5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<sst xmlns="http://schemas.openxmlformats.org/spreadsheetml/2006/main" count="455" uniqueCount="203">
  <si>
    <t>SASARAN KINERJA PEGAWAI</t>
  </si>
  <si>
    <t>PENDEKATAN HASIL KERJA KUANTITATIF</t>
  </si>
  <si>
    <t>(NAMA INSTANSI)</t>
  </si>
  <si>
    <t>NO</t>
  </si>
  <si>
    <t>PEGAWAI YANG DINILAI</t>
  </si>
  <si>
    <t>PEJABAT PENILAI KINERJA</t>
  </si>
  <si>
    <t>NAMA</t>
  </si>
  <si>
    <t>NAMA PEGAWAI YANG DINILAI</t>
  </si>
  <si>
    <t>NAMA PEJABAT PENILAI KINERJA</t>
  </si>
  <si>
    <t>NIP</t>
  </si>
  <si>
    <t>NIP PEGAWAI YANG DINILAI</t>
  </si>
  <si>
    <t>NIP PEJABAT PENILAI KINERJA</t>
  </si>
  <si>
    <t>PANGKAT/GOL. RUANG</t>
  </si>
  <si>
    <t>PANGKAT/GOL. RUANG PEGAWAI YANG DINILAI</t>
  </si>
  <si>
    <t>PANGKAT/GOL. RUANG PEJABAT PENILAI KINERJA</t>
  </si>
  <si>
    <t>JABATAN</t>
  </si>
  <si>
    <t>JABATAN PEGAWAI YANG DINILAI</t>
  </si>
  <si>
    <t>JABATAN PEJABAT PENILAI KINERJA</t>
  </si>
  <si>
    <t>UNIT KERJA</t>
  </si>
  <si>
    <t>UNIT KERJA PEGAWAI YANG DINILAI</t>
  </si>
  <si>
    <t>INSTANSI</t>
  </si>
  <si>
    <t>INSTANSI PEJABAT PENILAI KINERJA</t>
  </si>
  <si>
    <t>HASIL KERJA</t>
  </si>
  <si>
    <t>RENCANA HASIL KERJA</t>
  </si>
  <si>
    <t>INDIKATOR KINERJA INDIVIDU</t>
  </si>
  <si>
    <t>TARGET</t>
  </si>
  <si>
    <t>PERSPEKTIF</t>
  </si>
  <si>
    <t>(1)</t>
  </si>
  <si>
    <t>(2)</t>
  </si>
  <si>
    <t>(3)</t>
  </si>
  <si>
    <t>(4)</t>
  </si>
  <si>
    <t>(5)</t>
  </si>
  <si>
    <t>A. UTAMA</t>
  </si>
  <si>
    <t>IKI. 1.1</t>
  </si>
  <si>
    <t>Target 1.1</t>
  </si>
  <si>
    <t>(Penerima Layanan/ Proses Bisnis/ Penguatan Internal/ Anggaran)</t>
  </si>
  <si>
    <t>IKI. 2.1</t>
  </si>
  <si>
    <t>Target 2.1</t>
  </si>
  <si>
    <t>B. TAMBAHAN</t>
  </si>
  <si>
    <t>PERILAKU KERJA</t>
  </si>
  <si>
    <t>Berorientasi pelayanan</t>
  </si>
  <si>
    <t>- Memahami dan memenuhi kebutuhan masyarakat</t>
  </si>
  <si>
    <t>Ekspektasi Khusus Pimpinan:</t>
  </si>
  <si>
    <t>- Ramah, cekatan, solutif, dan dapat diandalkan</t>
  </si>
  <si>
    <t>- Melakukan perbaikan tiada henti</t>
  </si>
  <si>
    <t>Akuntabel</t>
  </si>
  <si>
    <t>- Melaksanakan tugas dengan jujur, bertanggungjawab, cermat, disiplin dan berintegritas tinggi</t>
  </si>
  <si>
    <t>- Menggunakan kekayaan dan barang milik negara secara bertanggungjawab, efektif, dan efisien</t>
  </si>
  <si>
    <t>- Tidak menyalahgunakan kewenangan jabatan</t>
  </si>
  <si>
    <t>Kompeten</t>
  </si>
  <si>
    <t>- Meningkatkan kompetensi diri untuk menjawab tantangan yang selalu berubah</t>
  </si>
  <si>
    <t>- Membantu orang lain belajar</t>
  </si>
  <si>
    <t>- Melaksanakan tugas dengan kualitas terbaik</t>
  </si>
  <si>
    <t>Harmonis</t>
  </si>
  <si>
    <t>- Menghargai setiap orang apapun latar belakangnya</t>
  </si>
  <si>
    <t>- Suka menolong orang lain</t>
  </si>
  <si>
    <t>- Membangun lingkungan kerja yang kondusif</t>
  </si>
  <si>
    <t>Loyal</t>
  </si>
  <si>
    <t>- Memegang teguh ideologi Pancasila, Undang-Undang Dasar Negara Republik Indonesia Tahun 1945, setia kepada Negara Kesatuan Republik Indonesia serta pemerintahan yang sah</t>
  </si>
  <si>
    <t>- Menjaga nama baik sesama ASN, Pimpinan, Instansi, dan Negara</t>
  </si>
  <si>
    <t>- Menjaga rahasia jabatan dan negara</t>
  </si>
  <si>
    <t>Adaptif</t>
  </si>
  <si>
    <t>- Cepat menyesuaikan diri menghadapi perubahan</t>
  </si>
  <si>
    <t>- Terus berinovasi dan mengembangkan kreativitas</t>
  </si>
  <si>
    <t>- Bertindak proaktif</t>
  </si>
  <si>
    <t>Kolaboratif</t>
  </si>
  <si>
    <t>- Memberi kesempatan kepada berbagai pihak untuk berkontribusi</t>
  </si>
  <si>
    <t>- Terbuka dalam bekerja sama untuk menghasilkan nilai tambah</t>
  </si>
  <si>
    <t>- Menggerakkan pemanfaatan berbagai sumberdaya untuk tujuan bersama</t>
  </si>
  <si>
    <t>Pegawai Yang Dinilai</t>
  </si>
  <si>
    <t>Pejabat Penilai Kinerja</t>
  </si>
  <si>
    <t>MANUAL INDIKATOR</t>
  </si>
  <si>
    <t>UKURAN KEBERHASILAN/ INDIKATOR KINERJA</t>
  </si>
  <si>
    <t>TUJUAN</t>
  </si>
  <si>
    <t>DESKRIPSI</t>
  </si>
  <si>
    <t>Definsi</t>
  </si>
  <si>
    <t>KUALITATIF DAN TINGKAT KENDALI</t>
  </si>
  <si>
    <t>SUMBER DATA</t>
  </si>
  <si>
    <t>PERIODE PELAPORAN</t>
  </si>
  <si>
    <t>(   ) Bulanan</t>
  </si>
  <si>
    <t>(   ) Triwulanan</t>
  </si>
  <si>
    <t>(   ) Semesteran</t>
  </si>
  <si>
    <t>(   ) Tahunan</t>
  </si>
  <si>
    <t>WORKBLOCK UNTUK IDENTIFIKASI STRATEGI PENCAPAIAN HASIL KERJA</t>
  </si>
  <si>
    <t>JUDUL INISIATIF STRATEGI PENCAPAIAN IKU</t>
  </si>
  <si>
    <t>INDIKATOR DAN TARGET YANG DIINTERVENSI</t>
  </si>
  <si>
    <t>PEMILIK STRATEGI</t>
  </si>
  <si>
    <t>PIHAK YANG TERLIBAT</t>
  </si>
  <si>
    <t>WAKTU PENYELESAIAN</t>
  </si>
  <si>
    <t>PENERIMA MANFAAT</t>
  </si>
  <si>
    <t>ANGGARAN</t>
  </si>
  <si>
    <t>A. RUTIN</t>
  </si>
  <si>
    <t>B. TRANSFORMATIF</t>
  </si>
  <si>
    <t>MATRIKS PEMBAGIAN PERAN DAN HASIL</t>
  </si>
  <si>
    <t>PEGAWAI</t>
  </si>
  <si>
    <t>NAMA PEJABAT PIMPINAN TINGGI ATAU PIMPINAN UNIT KERJA MANDIRI</t>
  </si>
  <si>
    <t>NAMA  JABATAN</t>
  </si>
  <si>
    <t>INDIKATOR KINERJA 1</t>
  </si>
  <si>
    <t>INDIKATOR KINERJA 2</t>
  </si>
  <si>
    <t>INDIKATOR KINERJA 3</t>
  </si>
  <si>
    <t>NAMA PEGAWAI</t>
  </si>
  <si>
    <t>PERAN HASIL (RENCANA KINERJA) 1</t>
  </si>
  <si>
    <t>TIDAK ADA PERAN</t>
  </si>
  <si>
    <t>PERAN HASIL (RENCANA KINERJA) 2</t>
  </si>
  <si>
    <t>PERAN HASIL (RENCANA KINERJA) 3</t>
  </si>
  <si>
    <t>NAMA KETUA TIM</t>
  </si>
  <si>
    <t>NAMA ANGGOTA TIM</t>
  </si>
  <si>
    <t>LAMPIRAN SASARAN KINERJA PEGAWAI</t>
  </si>
  <si>
    <t>PERIODE PENILAIAN:</t>
  </si>
  <si>
    <t>DUKUNGAN SUMBER DAYA</t>
  </si>
  <si>
    <t>(dalam rangka memenuhi ekspektasi Pimpinan, maka Pegawai membutuhkan ….)</t>
  </si>
  <si>
    <t>SKEMA PERTANGGUNGJAWABAN</t>
  </si>
  <si>
    <t>(hasil kerja dilaporkan setiap hari/ mingguan/ bulanan/… berikut data yang dilaporkan adalah ….)</t>
  </si>
  <si>
    <t>KONSEKUENSI</t>
  </si>
  <si>
    <t>(apabila memenuhi ekspektasi Pimpinan maka….)</t>
  </si>
  <si>
    <t>(apabila tidak memenuhi ekspektasi Pimpinan maka….)</t>
  </si>
  <si>
    <t>(tempat, tanggal, bulan, tahun)</t>
  </si>
  <si>
    <t>Pegawai yang Dinilai</t>
  </si>
  <si>
    <t>Istimewa</t>
  </si>
  <si>
    <t>Baik</t>
  </si>
  <si>
    <t>Butuh Perbaikan</t>
  </si>
  <si>
    <r>
      <t>Kurang/</t>
    </r>
    <r>
      <rPr>
        <i/>
        <sz val="11"/>
        <color theme="1"/>
        <rFont val="Calibri"/>
        <family val="2"/>
        <scheme val="minor"/>
      </rPr>
      <t>Misconduct</t>
    </r>
  </si>
  <si>
    <t>Sangat Kurang</t>
  </si>
  <si>
    <t>Kategori</t>
  </si>
  <si>
    <t>Pola Distribusi</t>
  </si>
  <si>
    <t>Sangat Baik</t>
  </si>
  <si>
    <t>Jumlah</t>
  </si>
  <si>
    <t>PERIODE: TRIWULAN I/II/III/IV-AKHIR*</t>
  </si>
  <si>
    <t>NO.</t>
  </si>
  <si>
    <t xml:space="preserve">INSTANSI </t>
  </si>
  <si>
    <t>CAPAIAN KINERJA ORGANISASI*</t>
  </si>
  <si>
    <t>POLA DISTRIBUSI:</t>
  </si>
  <si>
    <t>REALISASI BERDASARKAN BUKTI DUKUNG</t>
  </si>
  <si>
    <t>UMPAN BALIK BERKELANJUTAN BERDASARKAN BUKTI DUKUNG</t>
  </si>
  <si>
    <t>(6)</t>
  </si>
  <si>
    <t>(7)</t>
  </si>
  <si>
    <t xml:space="preserve">Rencana Hasil Kerja Tambahan 1
</t>
  </si>
  <si>
    <t>RATING PERILAKU KERJA*</t>
  </si>
  <si>
    <t>PREDIKAT KINERJA PEGAWAI*</t>
  </si>
  <si>
    <t>DOKUMEN EVALUASI KINERJA PEGAWAI</t>
  </si>
  <si>
    <t>PERIODE: TRIWULAN I/II/III/IV*</t>
  </si>
  <si>
    <t>1.</t>
  </si>
  <si>
    <t>:</t>
  </si>
  <si>
    <t>2.</t>
  </si>
  <si>
    <t>3.</t>
  </si>
  <si>
    <t>ATASAN PEJABAT PENILAI KINERJA</t>
  </si>
  <si>
    <t>NAMA ATASAN PEJABAT PENILAI KINERJA</t>
  </si>
  <si>
    <t>NIP ATASAN PEJABAT PENILAI KINERJA</t>
  </si>
  <si>
    <t>PANGKAT/GOL. RUANG ATASAN PEJABAT PENILAI KINERJA</t>
  </si>
  <si>
    <t>JABATAN ATASAN PEJABAT PENILAI KINERJA</t>
  </si>
  <si>
    <t>UNIT KERJA ATASAN PEJABAT PENILAI KINERJA</t>
  </si>
  <si>
    <t>4.</t>
  </si>
  <si>
    <t>EVALUASI KINERJA</t>
  </si>
  <si>
    <t>CAPAIAN KINERJA ORGANISASI</t>
  </si>
  <si>
    <t>PREDIKAT KINERJA PEGAWAI</t>
  </si>
  <si>
    <t>5.</t>
  </si>
  <si>
    <t>CATATAN/REKOMENDASI</t>
  </si>
  <si>
    <t>(Tempat, Tanggal, Bulan, Tahun)</t>
  </si>
  <si>
    <t>7. Pegawai yang Dinilai</t>
  </si>
  <si>
    <t>6. Pejabat Penilai Kinerja</t>
  </si>
  <si>
    <t>…... JANUARI SD ….... DESEMBER TAHUN 20XX</t>
  </si>
  <si>
    <t>RATING HASIL KERJA*</t>
  </si>
  <si>
    <t>Di Atas Ekspektasi</t>
  </si>
  <si>
    <t>Sesuai Ekspektasi</t>
  </si>
  <si>
    <t>Di Bawah Ekspektasi</t>
  </si>
  <si>
    <t>Hasil Kerja</t>
  </si>
  <si>
    <t>Perilaku Kerja</t>
  </si>
  <si>
    <t>Hasil</t>
  </si>
  <si>
    <t>SANGAT BAIK</t>
  </si>
  <si>
    <t>BAIK</t>
  </si>
  <si>
    <t>BUTUH PERBAIKAN</t>
  </si>
  <si>
    <r>
      <t>KURANG/</t>
    </r>
    <r>
      <rPr>
        <i/>
        <sz val="11"/>
        <color theme="1"/>
        <rFont val="Calibri"/>
        <family val="2"/>
        <scheme val="minor"/>
      </rPr>
      <t>MISS CONDUCT</t>
    </r>
  </si>
  <si>
    <t>SANGAT KURANG</t>
  </si>
  <si>
    <t>KURANG/MISS CONDUCT</t>
  </si>
  <si>
    <t>EVALUASI KINERJA PEGAWAI</t>
  </si>
  <si>
    <r>
      <t>Kurang/</t>
    </r>
    <r>
      <rPr>
        <i/>
        <sz val="11"/>
        <color theme="1"/>
        <rFont val="Calibri"/>
        <family val="2"/>
        <scheme val="minor"/>
      </rPr>
      <t>Missconduct</t>
    </r>
  </si>
  <si>
    <t>Sangat
Kurang</t>
  </si>
  <si>
    <r>
      <t xml:space="preserve">Kurang/
</t>
    </r>
    <r>
      <rPr>
        <i/>
        <sz val="11"/>
        <color theme="1"/>
        <rFont val="Calibri"/>
        <family val="2"/>
        <scheme val="minor"/>
      </rPr>
      <t>Misconduct</t>
    </r>
  </si>
  <si>
    <t>Butuh
Perbaikan</t>
  </si>
  <si>
    <t>Sangat
Baik</t>
  </si>
  <si>
    <t>DIBAWAH EKSPEKTASI</t>
  </si>
  <si>
    <r>
      <t>NIP (*</t>
    </r>
    <r>
      <rPr>
        <i/>
        <sz val="9"/>
        <color theme="1"/>
        <rFont val="Bookman Old Style"/>
        <family val="1"/>
      </rPr>
      <t>opsional</t>
    </r>
    <r>
      <rPr>
        <sz val="9"/>
        <color theme="1"/>
        <rFont val="Bookman Old Style"/>
        <family val="1"/>
      </rPr>
      <t>)</t>
    </r>
  </si>
  <si>
    <r>
      <t xml:space="preserve">Rencana Hasil Kerja Utama 1
</t>
    </r>
    <r>
      <rPr>
        <i/>
        <sz val="9"/>
        <color theme="0" tint="-0.499984740745262"/>
        <rFont val="Bookman Old Style"/>
        <family val="1"/>
      </rPr>
      <t>(Hasil yang diharapkan dengan prioritas tinggi (Perjanjian Kinerja, Rencana Strategis, Rencana Kerja Tahunan, Direktif, dan/atau Rencana Aksi) disertai dengan Jabatan Pimpinan yang memberikan penugasan)</t>
    </r>
  </si>
  <si>
    <r>
      <t xml:space="preserve">Rencana Hasil Kerja Utama 2
</t>
    </r>
    <r>
      <rPr>
        <i/>
        <sz val="9"/>
        <color theme="0" tint="-0.499984740745262"/>
        <rFont val="Bookman Old Style"/>
        <family val="1"/>
      </rPr>
      <t>(Hasil yang diharapkan dengan prioritas tinggi (Perjanjian Kinerja, Rencana Strategis, Rencana Kerja Tahunan, Direktif, dan/atau Rencana Aksi) disertai dengan Jabatan Pimpinan yang memberikan penugasan)</t>
    </r>
  </si>
  <si>
    <r>
      <t xml:space="preserve">Rencana Hasil Kerja Tambahan 1
</t>
    </r>
    <r>
      <rPr>
        <i/>
        <sz val="9"/>
        <color theme="0" tint="-0.499984740745262"/>
        <rFont val="Bookman Old Style"/>
        <family val="1"/>
      </rPr>
      <t>(Hasil yang diharapkan dengan prioritas tinggi (Perjanjian Kinerja, Rencana Strategis, Rencana Kerja Tahunan, Direktif, dan/atau Rencana Aksi) disertai dengan Jabatan Pimpinan yang memberikan penugasan)</t>
    </r>
  </si>
  <si>
    <r>
      <t xml:space="preserve">(   ) </t>
    </r>
    <r>
      <rPr>
        <i/>
        <sz val="9"/>
        <color theme="1"/>
        <rFont val="Bookman Old Style"/>
        <family val="1"/>
      </rPr>
      <t>Outcome</t>
    </r>
  </si>
  <si>
    <r>
      <t xml:space="preserve">(   ) </t>
    </r>
    <r>
      <rPr>
        <i/>
        <sz val="9"/>
        <color theme="1"/>
        <rFont val="Bookman Old Style"/>
        <family val="1"/>
      </rPr>
      <t>Outcome Antara</t>
    </r>
  </si>
  <si>
    <r>
      <t xml:space="preserve">(   ) </t>
    </r>
    <r>
      <rPr>
        <i/>
        <sz val="9"/>
        <color theme="1"/>
        <rFont val="Bookman Old Style"/>
        <family val="1"/>
      </rPr>
      <t xml:space="preserve">Outcome </t>
    </r>
    <r>
      <rPr>
        <sz val="9"/>
        <color theme="1"/>
        <rFont val="Bookman Old Style"/>
        <family val="1"/>
      </rPr>
      <t>kendali rendah</t>
    </r>
  </si>
  <si>
    <r>
      <t>SATUAN PENGUKURAN
(</t>
    </r>
    <r>
      <rPr>
        <b/>
        <i/>
        <sz val="9"/>
        <color theme="1"/>
        <rFont val="Bookman Old Style"/>
        <family val="1"/>
      </rPr>
      <t>opsional bagi pendekatan hasil kerja kualitatif</t>
    </r>
    <r>
      <rPr>
        <b/>
        <sz val="9"/>
        <color theme="1"/>
        <rFont val="Bookman Old Style"/>
        <family val="1"/>
      </rPr>
      <t>)</t>
    </r>
  </si>
  <si>
    <r>
      <t>Formula (</t>
    </r>
    <r>
      <rPr>
        <b/>
        <i/>
        <sz val="9"/>
        <color theme="1"/>
        <rFont val="Bookman Old Style"/>
        <family val="1"/>
      </rPr>
      <t>opsional bagi pendekatan hasil kerja kualitatif</t>
    </r>
    <r>
      <rPr>
        <b/>
        <sz val="9"/>
        <color theme="1"/>
        <rFont val="Bookman Old Style"/>
        <family val="1"/>
      </rPr>
      <t>)</t>
    </r>
  </si>
  <si>
    <r>
      <t>STRATEGI (</t>
    </r>
    <r>
      <rPr>
        <b/>
        <i/>
        <sz val="9"/>
        <color theme="1"/>
        <rFont val="Bookman Old Style"/>
        <family val="1"/>
      </rPr>
      <t>KEY ACTIVITIES</t>
    </r>
    <r>
      <rPr>
        <b/>
        <sz val="9"/>
        <color theme="1"/>
        <rFont val="Bookman Old Style"/>
        <family val="1"/>
      </rPr>
      <t>)</t>
    </r>
  </si>
  <si>
    <r>
      <t>KELUARAN KUNCI (</t>
    </r>
    <r>
      <rPr>
        <b/>
        <i/>
        <sz val="9"/>
        <color theme="1"/>
        <rFont val="Bookman Old Style"/>
        <family val="1"/>
      </rPr>
      <t>KEY MILESTONE</t>
    </r>
    <r>
      <rPr>
        <b/>
        <sz val="9"/>
        <color theme="1"/>
        <rFont val="Bookman Old Style"/>
        <family val="1"/>
      </rPr>
      <t>)</t>
    </r>
  </si>
  <si>
    <r>
      <t xml:space="preserve">OUTCOME </t>
    </r>
    <r>
      <rPr>
        <b/>
        <sz val="9"/>
        <color theme="1"/>
        <rFont val="Bookman Old Style"/>
        <family val="1"/>
      </rPr>
      <t>ANTARA/</t>
    </r>
    <r>
      <rPr>
        <b/>
        <i/>
        <sz val="9"/>
        <color theme="1"/>
        <rFont val="Bookman Old Style"/>
        <family val="1"/>
      </rPr>
      <t>OUTPUT</t>
    </r>
    <r>
      <rPr>
        <b/>
        <sz val="9"/>
        <color theme="1"/>
        <rFont val="Bookman Old Style"/>
        <family val="1"/>
      </rPr>
      <t>/LAYANAN</t>
    </r>
  </si>
  <si>
    <t>DiBawah Ekspektasi</t>
  </si>
  <si>
    <t>PERJANJIAN KINERJA TAHUN 2022</t>
  </si>
  <si>
    <t>Sasaran Strategis</t>
  </si>
  <si>
    <t>Indikator kinerja</t>
  </si>
  <si>
    <t>Target</t>
  </si>
  <si>
    <t>SEKRETARIAT JENDERAL KPU RI/SEKRETARIAT KPU PROVINSI/KABUPATEN/KOTA</t>
  </si>
  <si>
    <t>dst</t>
  </si>
  <si>
    <t>BAGI PEJABAT PIMPINAN TINGGI/PIMPINAN UNIT KERJA MANDIRI</t>
  </si>
  <si>
    <t>PEJABAT PIMPINAN TINGGI (JPT)/PIMPINAN UNIT KERJA MANDIRI</t>
  </si>
  <si>
    <t>ISTIMEWA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</si>
</sst>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i/>
      <sz val="11"/>
      <color theme="1"/>
      <name val="Calibri"/>
      <family val="2"/>
      <scheme val="minor"/>
    </font>
    <font>
      <sz val="9"/>
      <color theme="1"/>
      <name val="Bookman Old Style"/>
      <family val="1"/>
    </font>
    <font>
      <sz val="11"/>
      <color theme="1"/>
      <name val="Bookman Old Style"/>
      <family val="1"/>
    </font>
    <font>
      <sz val="10"/>
      <color theme="1"/>
      <name val="Bookman Old Style"/>
      <family val="1"/>
    </font>
    <font>
      <i/>
      <sz val="9"/>
      <color theme="1"/>
      <name val="Bookman Old Style"/>
      <family val="1"/>
    </font>
    <font>
      <i/>
      <sz val="9"/>
      <color theme="0" tint="-0.499984740745262"/>
      <name val="Bookman Old Style"/>
      <family val="1"/>
    </font>
    <font>
      <sz val="9"/>
      <name val="Bookman Old Style"/>
      <family val="1"/>
    </font>
    <font>
      <sz val="9"/>
      <color theme="0" tint="-0.499984740745262"/>
      <name val="Bookman Old Style"/>
      <family val="1"/>
    </font>
    <font>
      <b/>
      <sz val="9"/>
      <color theme="1"/>
      <name val="Bookman Old Style"/>
      <family val="1"/>
    </font>
    <font>
      <sz val="7"/>
      <color theme="1"/>
      <name val="Bookman Old Style"/>
      <family val="1"/>
    </font>
    <font>
      <b/>
      <i/>
      <sz val="9"/>
      <color theme="1"/>
      <name val="Bookman Old Style"/>
      <family val="1"/>
    </font>
    <font>
      <b/>
      <sz val="10"/>
      <color theme="1"/>
      <name val="Bookman Old Style"/>
      <family val="1"/>
    </font>
    <font>
      <u/>
      <sz val="10"/>
      <color theme="1"/>
      <name val="Bookman Old Style"/>
      <family val="1"/>
    </font>
    <font>
      <b/>
      <sz val="11"/>
      <color theme="1"/>
      <name val="Bookman Old Style"/>
      <family val="1"/>
    </font>
    <font>
      <b/>
      <sz val="9"/>
      <name val="Bookman Old Style"/>
      <family val="1"/>
    </font>
    <font>
      <b/>
      <sz val="10"/>
      <name val="Bookman Old Style"/>
      <family val="1"/>
    </font>
    <font>
      <b/>
      <sz val="12"/>
      <color theme="1"/>
      <name val="Bookman Old Style"/>
      <family val="1"/>
    </font>
    <font>
      <b/>
      <sz val="12"/>
      <color rgb="FF000000"/>
      <name val="Bookman Old Style"/>
      <family val="1"/>
    </font>
    <font>
      <b/>
      <sz val="8"/>
      <color rgb="FF000000"/>
      <name val="Bookman Old Style"/>
      <family val="1"/>
    </font>
    <font>
      <sz val="12"/>
      <color rgb="FF000000"/>
      <name val="Bookman Old Style"/>
      <family val="1"/>
    </font>
    <font>
      <sz val="9"/>
      <color theme="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</fills>
  <borders count="6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290">
    <xf numFmtId="0" fontId="0" fillId="0" borderId="0" xfId="0"/>
    <xf numFmtId="0" fontId="3" fillId="0" borderId="0" xfId="2" applyAlignment="1">
      <alignment horizontal="center" vertical="center"/>
    </xf>
    <xf numFmtId="0" fontId="0" fillId="0" borderId="0" xfId="0" applyAlignment="1">
      <alignment wrapText="1"/>
    </xf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vertical="top"/>
    </xf>
    <xf numFmtId="0" fontId="4" fillId="0" borderId="0" xfId="0" applyFont="1" applyAlignment="1">
      <alignment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2" xfId="0" applyBorder="1"/>
    <xf numFmtId="0" fontId="0" fillId="0" borderId="2" xfId="0" applyBorder="1" applyAlignment="1">
      <alignment horizontal="center"/>
    </xf>
    <xf numFmtId="9" fontId="0" fillId="0" borderId="0" xfId="1" applyFont="1"/>
    <xf numFmtId="9" fontId="0" fillId="0" borderId="0" xfId="0" applyNumberFormat="1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2" xfId="0" applyBorder="1" applyAlignment="1">
      <alignment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49" fontId="0" fillId="0" borderId="0" xfId="0" applyNumberFormat="1" applyAlignment="1">
      <alignment vertical="top" wrapText="1"/>
    </xf>
    <xf numFmtId="0" fontId="10" fillId="0" borderId="0" xfId="0" applyFont="1"/>
    <xf numFmtId="0" fontId="10" fillId="0" borderId="0" xfId="0" applyFont="1" applyAlignment="1">
      <alignment vertical="top"/>
    </xf>
    <xf numFmtId="0" fontId="8" fillId="0" borderId="2" xfId="0" applyFont="1" applyBorder="1"/>
    <xf numFmtId="0" fontId="8" fillId="0" borderId="2" xfId="0" applyFont="1" applyBorder="1" applyAlignment="1">
      <alignment horizontal="center" vertical="top"/>
    </xf>
    <xf numFmtId="0" fontId="8" fillId="0" borderId="2" xfId="0" applyFont="1" applyBorder="1" applyAlignment="1">
      <alignment vertical="top"/>
    </xf>
    <xf numFmtId="0" fontId="8" fillId="0" borderId="27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top"/>
    </xf>
    <xf numFmtId="0" fontId="13" fillId="0" borderId="29" xfId="0" applyFont="1" applyBorder="1" applyAlignment="1">
      <alignment horizontal="left" vertical="top" wrapText="1"/>
    </xf>
    <xf numFmtId="0" fontId="8" fillId="0" borderId="42" xfId="0" applyFont="1" applyBorder="1"/>
    <xf numFmtId="0" fontId="8" fillId="0" borderId="45" xfId="0" applyFont="1" applyBorder="1"/>
    <xf numFmtId="0" fontId="10" fillId="0" borderId="0" xfId="0" applyFont="1" applyAlignment="1">
      <alignment horizontal="center"/>
    </xf>
    <xf numFmtId="0" fontId="8" fillId="0" borderId="25" xfId="0" applyFont="1" applyBorder="1" applyAlignment="1">
      <alignment vertical="center" wrapText="1"/>
    </xf>
    <xf numFmtId="0" fontId="8" fillId="0" borderId="26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8" fillId="0" borderId="29" xfId="0" applyFont="1" applyBorder="1" applyAlignment="1">
      <alignment vertical="center" wrapText="1"/>
    </xf>
    <xf numFmtId="0" fontId="8" fillId="0" borderId="27" xfId="0" applyFont="1" applyBorder="1" applyAlignment="1">
      <alignment horizontal="center"/>
    </xf>
    <xf numFmtId="0" fontId="8" fillId="0" borderId="41" xfId="0" applyFont="1" applyBorder="1" applyAlignment="1">
      <alignment horizontal="center"/>
    </xf>
    <xf numFmtId="0" fontId="14" fillId="0" borderId="2" xfId="0" applyFont="1" applyBorder="1" applyAlignment="1">
      <alignment horizontal="center" vertical="center" wrapText="1"/>
    </xf>
    <xf numFmtId="0" fontId="14" fillId="0" borderId="29" xfId="0" applyFont="1" applyBorder="1" applyAlignment="1">
      <alignment horizontal="center" vertical="center" wrapText="1"/>
    </xf>
    <xf numFmtId="0" fontId="14" fillId="0" borderId="42" xfId="0" applyFont="1" applyBorder="1" applyAlignment="1">
      <alignment horizontal="center" vertical="center" wrapText="1"/>
    </xf>
    <xf numFmtId="0" fontId="14" fillId="0" borderId="45" xfId="0" applyFont="1" applyBorder="1" applyAlignment="1">
      <alignment horizontal="center" vertical="center" wrapText="1"/>
    </xf>
    <xf numFmtId="0" fontId="15" fillId="2" borderId="21" xfId="0" applyFont="1" applyFill="1" applyBorder="1" applyAlignment="1">
      <alignment horizontal="center" vertical="center"/>
    </xf>
    <xf numFmtId="0" fontId="15" fillId="2" borderId="27" xfId="0" applyFont="1" applyFill="1" applyBorder="1" applyAlignment="1">
      <alignment horizontal="left"/>
    </xf>
    <xf numFmtId="0" fontId="15" fillId="2" borderId="29" xfId="0" applyFont="1" applyFill="1" applyBorder="1" applyAlignment="1">
      <alignment horizontal="center"/>
    </xf>
    <xf numFmtId="0" fontId="16" fillId="2" borderId="27" xfId="0" quotePrefix="1" applyFont="1" applyFill="1" applyBorder="1" applyAlignment="1">
      <alignment horizontal="center"/>
    </xf>
    <xf numFmtId="0" fontId="16" fillId="2" borderId="29" xfId="0" quotePrefix="1" applyFont="1" applyFill="1" applyBorder="1" applyAlignment="1">
      <alignment horizontal="center"/>
    </xf>
    <xf numFmtId="0" fontId="15" fillId="2" borderId="21" xfId="0" applyFont="1" applyFill="1" applyBorder="1" applyAlignment="1">
      <alignment wrapText="1"/>
    </xf>
    <xf numFmtId="0" fontId="15" fillId="2" borderId="27" xfId="0" applyFont="1" applyFill="1" applyBorder="1" applyAlignment="1">
      <alignment wrapText="1"/>
    </xf>
    <xf numFmtId="0" fontId="15" fillId="2" borderId="41" xfId="0" applyFont="1" applyFill="1" applyBorder="1" applyAlignment="1">
      <alignment wrapText="1"/>
    </xf>
    <xf numFmtId="0" fontId="15" fillId="2" borderId="25" xfId="0" applyFont="1" applyFill="1" applyBorder="1" applyAlignment="1">
      <alignment vertical="center" wrapText="1"/>
    </xf>
    <xf numFmtId="0" fontId="15" fillId="2" borderId="2" xfId="0" applyFont="1" applyFill="1" applyBorder="1" applyAlignment="1">
      <alignment vertical="center" wrapText="1"/>
    </xf>
    <xf numFmtId="0" fontId="18" fillId="0" borderId="0" xfId="0" applyFont="1"/>
    <xf numFmtId="0" fontId="18" fillId="0" borderId="0" xfId="0" applyFont="1" applyAlignment="1">
      <alignment vertical="top"/>
    </xf>
    <xf numFmtId="0" fontId="15" fillId="2" borderId="21" xfId="0" applyFont="1" applyFill="1" applyBorder="1" applyAlignment="1">
      <alignment horizontal="center" vertical="center" wrapText="1"/>
    </xf>
    <xf numFmtId="0" fontId="15" fillId="2" borderId="25" xfId="0" applyFont="1" applyFill="1" applyBorder="1" applyAlignment="1">
      <alignment horizontal="center" vertical="center" wrapText="1"/>
    </xf>
    <xf numFmtId="0" fontId="15" fillId="2" borderId="27" xfId="0" applyFont="1" applyFill="1" applyBorder="1" applyAlignment="1">
      <alignment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5" fillId="2" borderId="41" xfId="0" applyFont="1" applyFill="1" applyBorder="1" applyAlignment="1">
      <alignment vertical="center" wrapText="1"/>
    </xf>
    <xf numFmtId="0" fontId="15" fillId="2" borderId="42" xfId="0" applyFont="1" applyFill="1" applyBorder="1" applyAlignment="1">
      <alignment horizontal="center" vertical="center" wrapText="1"/>
    </xf>
    <xf numFmtId="0" fontId="15" fillId="2" borderId="29" xfId="0" applyFont="1" applyFill="1" applyBorder="1" applyAlignment="1">
      <alignment horizontal="center" vertical="center" wrapText="1"/>
    </xf>
    <xf numFmtId="0" fontId="13" fillId="0" borderId="27" xfId="0" applyFont="1" applyBorder="1" applyAlignment="1">
      <alignment horizontal="center" vertical="top"/>
    </xf>
    <xf numFmtId="0" fontId="13" fillId="0" borderId="2" xfId="0" applyFont="1" applyBorder="1" applyAlignment="1">
      <alignment vertical="top" wrapText="1"/>
    </xf>
    <xf numFmtId="0" fontId="13" fillId="0" borderId="2" xfId="0" applyFont="1" applyBorder="1" applyAlignment="1">
      <alignment vertical="top"/>
    </xf>
    <xf numFmtId="0" fontId="13" fillId="0" borderId="32" xfId="0" applyFont="1" applyBorder="1" applyAlignment="1">
      <alignment vertical="top" wrapText="1"/>
    </xf>
    <xf numFmtId="0" fontId="13" fillId="0" borderId="33" xfId="0" applyFont="1" applyBorder="1" applyAlignment="1">
      <alignment vertical="top" wrapText="1"/>
    </xf>
    <xf numFmtId="0" fontId="13" fillId="0" borderId="35" xfId="0" applyFont="1" applyBorder="1" applyAlignment="1">
      <alignment vertical="top" wrapText="1"/>
    </xf>
    <xf numFmtId="0" fontId="15" fillId="2" borderId="25" xfId="0" applyFont="1" applyFill="1" applyBorder="1" applyAlignment="1">
      <alignment horizontal="center" vertical="center"/>
    </xf>
    <xf numFmtId="0" fontId="15" fillId="2" borderId="27" xfId="0" applyFont="1" applyFill="1" applyBorder="1" applyAlignment="1">
      <alignment horizontal="center" vertical="center" wrapText="1"/>
    </xf>
    <xf numFmtId="0" fontId="16" fillId="2" borderId="27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16" fillId="2" borderId="29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8" fillId="2" borderId="35" xfId="0" applyFont="1" applyFill="1" applyBorder="1" applyAlignment="1">
      <alignment vertical="center" wrapText="1"/>
    </xf>
    <xf numFmtId="0" fontId="8" fillId="2" borderId="38" xfId="0" applyFont="1" applyFill="1" applyBorder="1" applyAlignment="1">
      <alignment vertical="center" wrapText="1"/>
    </xf>
    <xf numFmtId="0" fontId="8" fillId="2" borderId="40" xfId="0" applyFont="1" applyFill="1" applyBorder="1" applyAlignment="1">
      <alignment vertical="center" wrapText="1"/>
    </xf>
    <xf numFmtId="0" fontId="18" fillId="2" borderId="53" xfId="0" quotePrefix="1" applyFont="1" applyFill="1" applyBorder="1" applyAlignment="1">
      <alignment horizontal="center" vertical="center"/>
    </xf>
    <xf numFmtId="0" fontId="18" fillId="2" borderId="31" xfId="0" applyFont="1" applyFill="1" applyBorder="1" applyAlignment="1">
      <alignment horizontal="center"/>
    </xf>
    <xf numFmtId="0" fontId="18" fillId="2" borderId="30" xfId="0" quotePrefix="1" applyFont="1" applyFill="1" applyBorder="1" applyAlignment="1">
      <alignment horizontal="center" vertical="center"/>
    </xf>
    <xf numFmtId="0" fontId="9" fillId="2" borderId="36" xfId="0" applyFont="1" applyFill="1" applyBorder="1" applyAlignment="1">
      <alignment horizontal="center"/>
    </xf>
    <xf numFmtId="0" fontId="0" fillId="3" borderId="0" xfId="0" applyFill="1"/>
    <xf numFmtId="0" fontId="2" fillId="3" borderId="0" xfId="0" applyFont="1" applyFill="1"/>
    <xf numFmtId="0" fontId="23" fillId="3" borderId="0" xfId="0" applyFont="1" applyFill="1" applyAlignment="1">
      <alignment horizontal="center"/>
    </xf>
    <xf numFmtId="0" fontId="24" fillId="4" borderId="54" xfId="0" applyFont="1" applyFill="1" applyBorder="1" applyAlignment="1">
      <alignment horizontal="center" vertical="center"/>
    </xf>
    <xf numFmtId="0" fontId="24" fillId="4" borderId="55" xfId="0" applyFont="1" applyFill="1" applyBorder="1" applyAlignment="1">
      <alignment horizontal="center" vertical="center" wrapText="1"/>
    </xf>
    <xf numFmtId="0" fontId="24" fillId="4" borderId="56" xfId="0" applyFont="1" applyFill="1" applyBorder="1" applyAlignment="1">
      <alignment horizontal="center" vertical="center" wrapText="1"/>
    </xf>
    <xf numFmtId="0" fontId="25" fillId="3" borderId="57" xfId="0" applyFont="1" applyFill="1" applyBorder="1" applyAlignment="1">
      <alignment horizontal="center"/>
    </xf>
    <xf numFmtId="0" fontId="25" fillId="3" borderId="58" xfId="0" applyFont="1" applyFill="1" applyBorder="1" applyAlignment="1">
      <alignment horizontal="center" wrapText="1"/>
    </xf>
    <xf numFmtId="0" fontId="25" fillId="3" borderId="59" xfId="0" applyFont="1" applyFill="1" applyBorder="1" applyAlignment="1">
      <alignment horizontal="center" wrapText="1"/>
    </xf>
    <xf numFmtId="0" fontId="23" fillId="3" borderId="0" xfId="0" applyFont="1" applyFill="1"/>
    <xf numFmtId="0" fontId="26" fillId="3" borderId="60" xfId="0" applyFont="1" applyFill="1" applyBorder="1" applyAlignment="1">
      <alignment horizontal="center" vertical="top"/>
    </xf>
    <xf numFmtId="0" fontId="26" fillId="3" borderId="7" xfId="0" applyFont="1" applyFill="1" applyBorder="1" applyAlignment="1">
      <alignment vertical="top" wrapText="1"/>
    </xf>
    <xf numFmtId="0" fontId="26" fillId="3" borderId="62" xfId="0" applyFont="1" applyFill="1" applyBorder="1" applyAlignment="1">
      <alignment vertical="top" wrapText="1"/>
    </xf>
    <xf numFmtId="10" fontId="26" fillId="3" borderId="63" xfId="0" applyNumberFormat="1" applyFont="1" applyFill="1" applyBorder="1" applyAlignment="1">
      <alignment horizontal="center" vertical="top" wrapText="1"/>
    </xf>
    <xf numFmtId="0" fontId="26" fillId="3" borderId="51" xfId="0" applyFont="1" applyFill="1" applyBorder="1" applyAlignment="1">
      <alignment horizontal="center" vertical="top"/>
    </xf>
    <xf numFmtId="0" fontId="26" fillId="3" borderId="2" xfId="0" applyFont="1" applyFill="1" applyBorder="1" applyAlignment="1">
      <alignment vertical="top" wrapText="1"/>
    </xf>
    <xf numFmtId="9" fontId="26" fillId="3" borderId="28" xfId="0" applyNumberFormat="1" applyFont="1" applyFill="1" applyBorder="1" applyAlignment="1">
      <alignment horizontal="center" vertical="top" wrapText="1"/>
    </xf>
    <xf numFmtId="0" fontId="26" fillId="3" borderId="28" xfId="0" applyFont="1" applyFill="1" applyBorder="1" applyAlignment="1">
      <alignment horizontal="center" vertical="top" wrapText="1"/>
    </xf>
    <xf numFmtId="0" fontId="26" fillId="3" borderId="52" xfId="0" applyFont="1" applyFill="1" applyBorder="1" applyAlignment="1">
      <alignment horizontal="center" vertical="top"/>
    </xf>
    <xf numFmtId="0" fontId="26" fillId="3" borderId="61" xfId="0" applyFont="1" applyFill="1" applyBorder="1" applyAlignment="1">
      <alignment vertical="top" wrapText="1"/>
    </xf>
    <xf numFmtId="0" fontId="26" fillId="3" borderId="40" xfId="0" applyFont="1" applyFill="1" applyBorder="1" applyAlignment="1">
      <alignment horizontal="center" vertical="top" wrapText="1"/>
    </xf>
    <xf numFmtId="0" fontId="18" fillId="0" borderId="0" xfId="0" applyFont="1" applyAlignment="1">
      <alignment horizontal="left" vertical="top"/>
    </xf>
    <xf numFmtId="0" fontId="8" fillId="0" borderId="27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0" fillId="3" borderId="0" xfId="0" applyFill="1" applyAlignment="1">
      <alignment horizontal="center"/>
    </xf>
    <xf numFmtId="0" fontId="3" fillId="3" borderId="0" xfId="2" applyFill="1" applyAlignment="1">
      <alignment horizontal="center" vertical="center"/>
    </xf>
    <xf numFmtId="0" fontId="9" fillId="3" borderId="0" xfId="0" applyFont="1" applyFill="1" applyAlignment="1">
      <alignment horizontal="center"/>
    </xf>
    <xf numFmtId="0" fontId="9" fillId="3" borderId="0" xfId="0" applyFont="1" applyFill="1"/>
    <xf numFmtId="0" fontId="0" fillId="3" borderId="0" xfId="0" applyFill="1" applyAlignment="1">
      <alignment vertical="center"/>
    </xf>
    <xf numFmtId="0" fontId="13" fillId="3" borderId="2" xfId="0" applyFont="1" applyFill="1" applyBorder="1" applyAlignment="1">
      <alignment vertical="center"/>
    </xf>
    <xf numFmtId="0" fontId="13" fillId="3" borderId="2" xfId="0" applyFont="1" applyFill="1" applyBorder="1" applyAlignment="1">
      <alignment horizontal="center" vertical="center"/>
    </xf>
    <xf numFmtId="0" fontId="13" fillId="3" borderId="29" xfId="0" applyFont="1" applyFill="1" applyBorder="1" applyAlignment="1">
      <alignment vertical="center"/>
    </xf>
    <xf numFmtId="0" fontId="10" fillId="3" borderId="0" xfId="0" applyFont="1" applyFill="1" applyAlignment="1">
      <alignment horizontal="center"/>
    </xf>
    <xf numFmtId="0" fontId="10" fillId="3" borderId="0" xfId="0" applyFont="1" applyFill="1"/>
    <xf numFmtId="0" fontId="4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0" fontId="19" fillId="3" borderId="0" xfId="0" applyFont="1" applyFill="1" applyAlignment="1">
      <alignment horizontal="center"/>
    </xf>
    <xf numFmtId="0" fontId="10" fillId="3" borderId="0" xfId="0" applyFont="1" applyFill="1" applyAlignment="1">
      <alignment horizontal="center" vertical="top"/>
    </xf>
    <xf numFmtId="0" fontId="18" fillId="3" borderId="0" xfId="0" applyFont="1" applyFill="1"/>
    <xf numFmtId="0" fontId="18" fillId="3" borderId="0" xfId="0" applyFont="1" applyFill="1" applyAlignment="1">
      <alignment vertical="top"/>
    </xf>
    <xf numFmtId="0" fontId="8" fillId="3" borderId="2" xfId="0" applyFont="1" applyFill="1" applyBorder="1" applyAlignment="1">
      <alignment horizontal="center" vertical="center"/>
    </xf>
    <xf numFmtId="0" fontId="4" fillId="3" borderId="0" xfId="0" applyFont="1" applyFill="1"/>
    <xf numFmtId="0" fontId="18" fillId="3" borderId="0" xfId="0" applyFont="1" applyFill="1" applyAlignment="1">
      <alignment wrapText="1"/>
    </xf>
    <xf numFmtId="0" fontId="18" fillId="3" borderId="0" xfId="0" applyFont="1" applyFill="1" applyAlignment="1">
      <alignment horizontal="left"/>
    </xf>
    <xf numFmtId="0" fontId="18" fillId="3" borderId="0" xfId="0" applyFont="1" applyFill="1" applyAlignment="1">
      <alignment horizontal="left" vertical="top"/>
    </xf>
    <xf numFmtId="0" fontId="23" fillId="3" borderId="0" xfId="0" applyFont="1" applyFill="1" applyAlignment="1">
      <alignment horizontal="center"/>
    </xf>
    <xf numFmtId="0" fontId="10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0" fillId="0" borderId="0" xfId="0" applyFont="1" applyAlignment="1">
      <alignment horizontal="center" vertical="top"/>
    </xf>
    <xf numFmtId="0" fontId="8" fillId="0" borderId="30" xfId="0" applyFont="1" applyBorder="1" applyAlignment="1">
      <alignment horizontal="center" vertical="top" wrapText="1"/>
    </xf>
    <xf numFmtId="0" fontId="8" fillId="0" borderId="31" xfId="0" applyFont="1" applyBorder="1" applyAlignment="1">
      <alignment horizontal="center" vertical="top" wrapText="1"/>
    </xf>
    <xf numFmtId="0" fontId="8" fillId="0" borderId="36" xfId="0" applyFont="1" applyBorder="1" applyAlignment="1">
      <alignment horizontal="center" vertical="top" wrapText="1"/>
    </xf>
    <xf numFmtId="0" fontId="13" fillId="0" borderId="3" xfId="0" applyFont="1" applyBorder="1" applyAlignment="1">
      <alignment horizontal="left" wrapText="1"/>
    </xf>
    <xf numFmtId="0" fontId="13" fillId="0" borderId="4" xfId="0" applyFont="1" applyBorder="1" applyAlignment="1">
      <alignment horizontal="left" wrapText="1"/>
    </xf>
    <xf numFmtId="0" fontId="13" fillId="0" borderId="28" xfId="0" applyFont="1" applyBorder="1" applyAlignment="1">
      <alignment horizontal="left" wrapText="1"/>
    </xf>
    <xf numFmtId="0" fontId="13" fillId="0" borderId="8" xfId="0" applyFont="1" applyBorder="1" applyAlignment="1">
      <alignment horizontal="left" vertical="top" wrapText="1"/>
    </xf>
    <xf numFmtId="0" fontId="13" fillId="0" borderId="10" xfId="0" applyFont="1" applyBorder="1" applyAlignment="1">
      <alignment horizontal="left" vertical="top" wrapText="1"/>
    </xf>
    <xf numFmtId="0" fontId="13" fillId="0" borderId="32" xfId="0" applyFont="1" applyBorder="1" applyAlignment="1">
      <alignment horizontal="left" vertical="top" wrapText="1"/>
    </xf>
    <xf numFmtId="0" fontId="13" fillId="0" borderId="11" xfId="0" applyFont="1" applyBorder="1" applyAlignment="1">
      <alignment horizontal="left" vertical="top" wrapText="1"/>
    </xf>
    <xf numFmtId="0" fontId="13" fillId="0" borderId="0" xfId="0" applyFont="1" applyAlignment="1">
      <alignment horizontal="left" vertical="top" wrapText="1"/>
    </xf>
    <xf numFmtId="0" fontId="13" fillId="0" borderId="33" xfId="0" applyFont="1" applyBorder="1" applyAlignment="1">
      <alignment horizontal="left" vertical="top" wrapText="1"/>
    </xf>
    <xf numFmtId="0" fontId="13" fillId="0" borderId="37" xfId="0" applyFont="1" applyBorder="1" applyAlignment="1">
      <alignment horizontal="left" vertical="top" wrapText="1"/>
    </xf>
    <xf numFmtId="0" fontId="13" fillId="0" borderId="38" xfId="0" applyFont="1" applyBorder="1" applyAlignment="1">
      <alignment horizontal="left" vertical="top" wrapText="1"/>
    </xf>
    <xf numFmtId="0" fontId="13" fillId="0" borderId="40" xfId="0" applyFont="1" applyBorder="1" applyAlignment="1">
      <alignment horizontal="left" vertical="top" wrapText="1"/>
    </xf>
    <xf numFmtId="0" fontId="8" fillId="0" borderId="34" xfId="0" applyFont="1" applyBorder="1" applyAlignment="1">
      <alignment horizontal="center" vertical="top" wrapText="1"/>
    </xf>
    <xf numFmtId="0" fontId="13" fillId="0" borderId="14" xfId="0" applyFont="1" applyBorder="1" applyAlignment="1">
      <alignment horizontal="left" vertical="top" wrapText="1"/>
    </xf>
    <xf numFmtId="0" fontId="13" fillId="0" borderId="1" xfId="0" applyFont="1" applyBorder="1" applyAlignment="1">
      <alignment horizontal="left" vertical="top" wrapText="1"/>
    </xf>
    <xf numFmtId="0" fontId="13" fillId="0" borderId="35" xfId="0" applyFont="1" applyBorder="1" applyAlignment="1">
      <alignment horizontal="left" vertical="top" wrapText="1"/>
    </xf>
    <xf numFmtId="0" fontId="8" fillId="0" borderId="8" xfId="0" quotePrefix="1" applyFont="1" applyBorder="1" applyAlignment="1">
      <alignment horizontal="left" vertical="top" wrapText="1"/>
    </xf>
    <xf numFmtId="0" fontId="8" fillId="0" borderId="10" xfId="0" quotePrefix="1" applyFont="1" applyBorder="1" applyAlignment="1">
      <alignment horizontal="left" vertical="top" wrapText="1"/>
    </xf>
    <xf numFmtId="0" fontId="8" fillId="0" borderId="9" xfId="0" quotePrefix="1" applyFont="1" applyBorder="1" applyAlignment="1">
      <alignment horizontal="left" vertical="top" wrapText="1"/>
    </xf>
    <xf numFmtId="0" fontId="8" fillId="0" borderId="11" xfId="0" quotePrefix="1" applyFont="1" applyBorder="1" applyAlignment="1">
      <alignment horizontal="left" vertical="top" wrapText="1"/>
    </xf>
    <xf numFmtId="0" fontId="8" fillId="0" borderId="0" xfId="0" quotePrefix="1" applyFont="1" applyAlignment="1">
      <alignment horizontal="left" vertical="top" wrapText="1"/>
    </xf>
    <xf numFmtId="0" fontId="8" fillId="0" borderId="12" xfId="0" quotePrefix="1" applyFont="1" applyBorder="1" applyAlignment="1">
      <alignment horizontal="left" vertical="top" wrapText="1"/>
    </xf>
    <xf numFmtId="0" fontId="8" fillId="0" borderId="14" xfId="0" quotePrefix="1" applyFont="1" applyBorder="1" applyAlignment="1">
      <alignment horizontal="left" vertical="top" wrapText="1"/>
    </xf>
    <xf numFmtId="0" fontId="8" fillId="0" borderId="1" xfId="0" quotePrefix="1" applyFont="1" applyBorder="1" applyAlignment="1">
      <alignment horizontal="left" vertical="top" wrapText="1"/>
    </xf>
    <xf numFmtId="0" fontId="8" fillId="0" borderId="15" xfId="0" quotePrefix="1" applyFont="1" applyBorder="1" applyAlignment="1">
      <alignment horizontal="left" vertical="top" wrapText="1"/>
    </xf>
    <xf numFmtId="0" fontId="8" fillId="0" borderId="37" xfId="0" quotePrefix="1" applyFont="1" applyBorder="1" applyAlignment="1">
      <alignment horizontal="left" vertical="top" wrapText="1"/>
    </xf>
    <xf numFmtId="0" fontId="8" fillId="0" borderId="38" xfId="0" quotePrefix="1" applyFont="1" applyBorder="1" applyAlignment="1">
      <alignment horizontal="left" vertical="top" wrapText="1"/>
    </xf>
    <xf numFmtId="0" fontId="8" fillId="0" borderId="39" xfId="0" quotePrefix="1" applyFont="1" applyBorder="1" applyAlignment="1">
      <alignment horizontal="left" vertical="top" wrapText="1"/>
    </xf>
    <xf numFmtId="0" fontId="15" fillId="2" borderId="27" xfId="0" applyFont="1" applyFill="1" applyBorder="1" applyAlignment="1">
      <alignment horizontal="left" vertical="center"/>
    </xf>
    <xf numFmtId="0" fontId="15" fillId="2" borderId="2" xfId="0" applyFont="1" applyFill="1" applyBorder="1" applyAlignment="1">
      <alignment horizontal="left" vertical="center"/>
    </xf>
    <xf numFmtId="0" fontId="15" fillId="2" borderId="29" xfId="0" applyFont="1" applyFill="1" applyBorder="1" applyAlignment="1">
      <alignment horizontal="left" vertical="center"/>
    </xf>
    <xf numFmtId="0" fontId="8" fillId="0" borderId="3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left" vertical="top" wrapText="1"/>
    </xf>
    <xf numFmtId="0" fontId="8" fillId="0" borderId="3" xfId="0" applyFont="1" applyBorder="1" applyAlignment="1">
      <alignment horizontal="left" vertical="top"/>
    </xf>
    <xf numFmtId="0" fontId="8" fillId="0" borderId="5" xfId="0" applyFont="1" applyBorder="1" applyAlignment="1">
      <alignment horizontal="left" vertical="top"/>
    </xf>
    <xf numFmtId="0" fontId="16" fillId="2" borderId="3" xfId="0" quotePrefix="1" applyFont="1" applyFill="1" applyBorder="1" applyAlignment="1">
      <alignment horizontal="center"/>
    </xf>
    <xf numFmtId="0" fontId="16" fillId="2" borderId="5" xfId="0" quotePrefix="1" applyFont="1" applyFill="1" applyBorder="1" applyAlignment="1">
      <alignment horizontal="center"/>
    </xf>
    <xf numFmtId="0" fontId="11" fillId="0" borderId="3" xfId="0" applyFont="1" applyBorder="1" applyAlignment="1">
      <alignment horizontal="left"/>
    </xf>
    <xf numFmtId="0" fontId="11" fillId="0" borderId="5" xfId="0" applyFont="1" applyBorder="1" applyAlignment="1">
      <alignment horizontal="left"/>
    </xf>
    <xf numFmtId="0" fontId="11" fillId="0" borderId="28" xfId="0" applyFont="1" applyBorder="1" applyAlignment="1">
      <alignment horizontal="left"/>
    </xf>
    <xf numFmtId="0" fontId="15" fillId="2" borderId="3" xfId="0" applyFont="1" applyFill="1" applyBorder="1" applyAlignment="1">
      <alignment horizontal="center"/>
    </xf>
    <xf numFmtId="0" fontId="15" fillId="2" borderId="5" xfId="0" applyFont="1" applyFill="1" applyBorder="1" applyAlignment="1">
      <alignment horizontal="center"/>
    </xf>
    <xf numFmtId="0" fontId="18" fillId="0" borderId="0" xfId="0" applyFont="1" applyAlignment="1">
      <alignment horizontal="center"/>
    </xf>
    <xf numFmtId="0" fontId="15" fillId="2" borderId="22" xfId="0" applyFont="1" applyFill="1" applyBorder="1" applyAlignment="1">
      <alignment horizontal="center" vertical="center"/>
    </xf>
    <xf numFmtId="0" fontId="15" fillId="2" borderId="23" xfId="0" applyFont="1" applyFill="1" applyBorder="1" applyAlignment="1">
      <alignment horizontal="center" vertical="center"/>
    </xf>
    <xf numFmtId="0" fontId="15" fillId="2" borderId="24" xfId="0" applyFont="1" applyFill="1" applyBorder="1" applyAlignment="1">
      <alignment horizontal="center" vertical="center"/>
    </xf>
    <xf numFmtId="0" fontId="15" fillId="2" borderId="25" xfId="0" applyFont="1" applyFill="1" applyBorder="1" applyAlignment="1">
      <alignment horizontal="center" vertical="center"/>
    </xf>
    <xf numFmtId="0" fontId="15" fillId="2" borderId="26" xfId="0" applyFont="1" applyFill="1" applyBorder="1" applyAlignment="1">
      <alignment horizontal="center" vertical="center"/>
    </xf>
    <xf numFmtId="0" fontId="18" fillId="0" borderId="0" xfId="0" applyFont="1" applyAlignment="1">
      <alignment horizontal="left" vertical="top"/>
    </xf>
    <xf numFmtId="0" fontId="18" fillId="0" borderId="0" xfId="0" applyFont="1" applyAlignment="1">
      <alignment horizontal="left" vertical="center"/>
    </xf>
    <xf numFmtId="0" fontId="18" fillId="0" borderId="38" xfId="0" applyFont="1" applyBorder="1" applyAlignment="1">
      <alignment horizontal="left" vertical="center"/>
    </xf>
    <xf numFmtId="0" fontId="8" fillId="0" borderId="2" xfId="0" applyFont="1" applyBorder="1" applyAlignment="1">
      <alignment horizontal="left"/>
    </xf>
    <xf numFmtId="0" fontId="8" fillId="0" borderId="29" xfId="0" applyFont="1" applyBorder="1" applyAlignment="1">
      <alignment horizontal="left"/>
    </xf>
    <xf numFmtId="0" fontId="15" fillId="2" borderId="27" xfId="0" applyFont="1" applyFill="1" applyBorder="1" applyAlignment="1">
      <alignment horizontal="left" vertical="top" wrapText="1"/>
    </xf>
    <xf numFmtId="0" fontId="15" fillId="2" borderId="2" xfId="0" applyFont="1" applyFill="1" applyBorder="1" applyAlignment="1">
      <alignment horizontal="left"/>
    </xf>
    <xf numFmtId="0" fontId="15" fillId="2" borderId="29" xfId="0" applyFont="1" applyFill="1" applyBorder="1" applyAlignment="1">
      <alignment horizontal="left"/>
    </xf>
    <xf numFmtId="0" fontId="18" fillId="3" borderId="0" xfId="0" applyFont="1" applyFill="1" applyAlignment="1">
      <alignment horizontal="center"/>
    </xf>
    <xf numFmtId="0" fontId="8" fillId="0" borderId="25" xfId="0" applyFont="1" applyBorder="1" applyAlignment="1">
      <alignment horizontal="left"/>
    </xf>
    <xf numFmtId="0" fontId="8" fillId="0" borderId="26" xfId="0" applyFont="1" applyBorder="1" applyAlignment="1">
      <alignment horizontal="left"/>
    </xf>
    <xf numFmtId="0" fontId="18" fillId="3" borderId="0" xfId="0" applyFont="1" applyFill="1" applyAlignment="1">
      <alignment horizontal="left" vertical="center" wrapText="1"/>
    </xf>
    <xf numFmtId="0" fontId="18" fillId="3" borderId="38" xfId="0" applyFont="1" applyFill="1" applyBorder="1" applyAlignment="1">
      <alignment horizontal="left" vertical="center" wrapText="1"/>
    </xf>
    <xf numFmtId="0" fontId="8" fillId="0" borderId="28" xfId="0" applyFont="1" applyBorder="1" applyAlignment="1">
      <alignment horizontal="left" vertical="top"/>
    </xf>
    <xf numFmtId="0" fontId="8" fillId="0" borderId="43" xfId="0" applyFont="1" applyBorder="1" applyAlignment="1">
      <alignment horizontal="center"/>
    </xf>
    <xf numFmtId="0" fontId="8" fillId="0" borderId="44" xfId="0" applyFont="1" applyBorder="1" applyAlignment="1">
      <alignment horizontal="center"/>
    </xf>
    <xf numFmtId="0" fontId="15" fillId="2" borderId="27" xfId="0" applyFont="1" applyFill="1" applyBorder="1" applyAlignment="1">
      <alignment horizontal="left"/>
    </xf>
    <xf numFmtId="0" fontId="8" fillId="0" borderId="3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8" fillId="0" borderId="28" xfId="0" applyFont="1" applyBorder="1" applyAlignment="1">
      <alignment horizontal="left"/>
    </xf>
    <xf numFmtId="0" fontId="8" fillId="0" borderId="43" xfId="0" applyFont="1" applyBorder="1" applyAlignment="1">
      <alignment horizontal="left"/>
    </xf>
    <xf numFmtId="0" fontId="8" fillId="0" borderId="46" xfId="0" applyFont="1" applyBorder="1" applyAlignment="1">
      <alignment horizontal="left"/>
    </xf>
    <xf numFmtId="0" fontId="8" fillId="0" borderId="47" xfId="0" applyFont="1" applyBorder="1" applyAlignment="1">
      <alignment horizontal="left"/>
    </xf>
    <xf numFmtId="0" fontId="15" fillId="2" borderId="27" xfId="0" applyFont="1" applyFill="1" applyBorder="1" applyAlignment="1">
      <alignment horizontal="center"/>
    </xf>
    <xf numFmtId="0" fontId="15" fillId="2" borderId="2" xfId="0" applyFont="1" applyFill="1" applyBorder="1" applyAlignment="1">
      <alignment horizontal="center"/>
    </xf>
    <xf numFmtId="0" fontId="15" fillId="2" borderId="29" xfId="0" applyFont="1" applyFill="1" applyBorder="1" applyAlignment="1">
      <alignment horizontal="center"/>
    </xf>
    <xf numFmtId="0" fontId="15" fillId="2" borderId="21" xfId="0" applyFont="1" applyFill="1" applyBorder="1" applyAlignment="1">
      <alignment horizontal="left" vertical="center" wrapText="1"/>
    </xf>
    <xf numFmtId="0" fontId="15" fillId="2" borderId="25" xfId="0" applyFont="1" applyFill="1" applyBorder="1" applyAlignment="1">
      <alignment horizontal="left" vertical="center" wrapText="1"/>
    </xf>
    <xf numFmtId="0" fontId="15" fillId="2" borderId="27" xfId="0" applyFont="1" applyFill="1" applyBorder="1" applyAlignment="1">
      <alignment horizontal="left" vertical="center" wrapText="1"/>
    </xf>
    <xf numFmtId="0" fontId="15" fillId="2" borderId="2" xfId="0" applyFont="1" applyFill="1" applyBorder="1" applyAlignment="1">
      <alignment horizontal="left" vertical="center" wrapText="1"/>
    </xf>
    <xf numFmtId="0" fontId="17" fillId="2" borderId="22" xfId="0" applyFont="1" applyFill="1" applyBorder="1" applyAlignment="1">
      <alignment horizontal="center" vertical="center" wrapText="1"/>
    </xf>
    <xf numFmtId="0" fontId="17" fillId="2" borderId="23" xfId="0" applyFont="1" applyFill="1" applyBorder="1" applyAlignment="1">
      <alignment horizontal="center" vertical="center" wrapText="1"/>
    </xf>
    <xf numFmtId="0" fontId="17" fillId="2" borderId="48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left" vertical="center" wrapText="1"/>
    </xf>
    <xf numFmtId="0" fontId="12" fillId="3" borderId="5" xfId="0" applyFont="1" applyFill="1" applyBorder="1" applyAlignment="1">
      <alignment horizontal="left" vertical="center" wrapText="1"/>
    </xf>
    <xf numFmtId="0" fontId="12" fillId="3" borderId="2" xfId="0" applyFont="1" applyFill="1" applyBorder="1" applyAlignment="1">
      <alignment horizontal="left" vertical="center"/>
    </xf>
    <xf numFmtId="0" fontId="18" fillId="3" borderId="0" xfId="0" applyFont="1" applyFill="1" applyAlignment="1">
      <alignment horizontal="left" vertical="center"/>
    </xf>
    <xf numFmtId="0" fontId="18" fillId="3" borderId="1" xfId="0" applyFont="1" applyFill="1" applyBorder="1" applyAlignment="1">
      <alignment horizontal="left" vertical="center"/>
    </xf>
    <xf numFmtId="0" fontId="15" fillId="2" borderId="30" xfId="0" applyFont="1" applyFill="1" applyBorder="1" applyAlignment="1">
      <alignment horizontal="left" vertical="center" wrapText="1"/>
    </xf>
    <xf numFmtId="0" fontId="15" fillId="2" borderId="6" xfId="0" applyFont="1" applyFill="1" applyBorder="1" applyAlignment="1">
      <alignment horizontal="left" vertical="center" wrapText="1"/>
    </xf>
    <xf numFmtId="0" fontId="15" fillId="2" borderId="49" xfId="0" applyFont="1" applyFill="1" applyBorder="1" applyAlignment="1">
      <alignment horizontal="left" vertical="center" wrapText="1"/>
    </xf>
    <xf numFmtId="0" fontId="20" fillId="2" borderId="50" xfId="0" applyFont="1" applyFill="1" applyBorder="1" applyAlignment="1">
      <alignment horizontal="left" vertical="center"/>
    </xf>
    <xf numFmtId="0" fontId="20" fillId="2" borderId="1" xfId="0" applyFont="1" applyFill="1" applyBorder="1" applyAlignment="1">
      <alignment horizontal="left" vertical="center"/>
    </xf>
    <xf numFmtId="0" fontId="20" fillId="2" borderId="52" xfId="0" applyFont="1" applyFill="1" applyBorder="1" applyAlignment="1">
      <alignment horizontal="left" vertical="center"/>
    </xf>
    <xf numFmtId="0" fontId="20" fillId="2" borderId="38" xfId="0" applyFont="1" applyFill="1" applyBorder="1" applyAlignment="1">
      <alignment horizontal="left" vertical="center"/>
    </xf>
    <xf numFmtId="0" fontId="13" fillId="0" borderId="3" xfId="0" applyFont="1" applyBorder="1" applyAlignment="1">
      <alignment horizontal="left" vertical="top" wrapText="1"/>
    </xf>
    <xf numFmtId="0" fontId="13" fillId="0" borderId="4" xfId="0" applyFont="1" applyBorder="1" applyAlignment="1">
      <alignment horizontal="left" vertical="top" wrapText="1"/>
    </xf>
    <xf numFmtId="0" fontId="13" fillId="0" borderId="28" xfId="0" applyFont="1" applyBorder="1" applyAlignment="1">
      <alignment horizontal="left" vertical="top" wrapText="1"/>
    </xf>
    <xf numFmtId="0" fontId="13" fillId="0" borderId="9" xfId="0" applyFont="1" applyBorder="1" applyAlignment="1">
      <alignment horizontal="left" vertical="top" wrapText="1"/>
    </xf>
    <xf numFmtId="0" fontId="13" fillId="0" borderId="12" xfId="0" applyFont="1" applyBorder="1" applyAlignment="1">
      <alignment horizontal="left" vertical="top" wrapText="1"/>
    </xf>
    <xf numFmtId="0" fontId="13" fillId="0" borderId="15" xfId="0" applyFont="1" applyBorder="1" applyAlignment="1">
      <alignment horizontal="left" vertical="top" wrapText="1"/>
    </xf>
    <xf numFmtId="0" fontId="15" fillId="2" borderId="51" xfId="0" applyFont="1" applyFill="1" applyBorder="1" applyAlignment="1">
      <alignment horizontal="left" vertical="center"/>
    </xf>
    <xf numFmtId="0" fontId="15" fillId="2" borderId="4" xfId="0" applyFont="1" applyFill="1" applyBorder="1" applyAlignment="1">
      <alignment horizontal="left" vertical="center"/>
    </xf>
    <xf numFmtId="0" fontId="15" fillId="2" borderId="5" xfId="0" applyFont="1" applyFill="1" applyBorder="1" applyAlignment="1">
      <alignment horizontal="left" vertical="center"/>
    </xf>
    <xf numFmtId="0" fontId="13" fillId="0" borderId="11" xfId="0" quotePrefix="1" applyFont="1" applyBorder="1" applyAlignment="1">
      <alignment horizontal="left" vertical="top" wrapText="1"/>
    </xf>
    <xf numFmtId="0" fontId="13" fillId="0" borderId="2" xfId="0" applyFont="1" applyBorder="1" applyAlignment="1">
      <alignment horizontal="center" vertical="top"/>
    </xf>
    <xf numFmtId="0" fontId="13" fillId="0" borderId="5" xfId="0" applyFont="1" applyBorder="1" applyAlignment="1">
      <alignment horizontal="left" vertical="top" wrapText="1"/>
    </xf>
    <xf numFmtId="0" fontId="21" fillId="2" borderId="51" xfId="0" applyFont="1" applyFill="1" applyBorder="1" applyAlignment="1">
      <alignment horizontal="left" vertical="center"/>
    </xf>
    <xf numFmtId="0" fontId="21" fillId="2" borderId="4" xfId="0" applyFont="1" applyFill="1" applyBorder="1" applyAlignment="1">
      <alignment horizontal="left" vertical="center"/>
    </xf>
    <xf numFmtId="0" fontId="21" fillId="2" borderId="28" xfId="0" applyFont="1" applyFill="1" applyBorder="1" applyAlignment="1">
      <alignment horizontal="left" vertical="center"/>
    </xf>
    <xf numFmtId="0" fontId="16" fillId="2" borderId="2" xfId="0" quotePrefix="1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15" fillId="2" borderId="28" xfId="0" applyFont="1" applyFill="1" applyBorder="1" applyAlignment="1">
      <alignment horizontal="left" vertical="center"/>
    </xf>
    <xf numFmtId="0" fontId="20" fillId="2" borderId="27" xfId="0" applyFont="1" applyFill="1" applyBorder="1" applyAlignment="1">
      <alignment horizontal="left" vertical="center"/>
    </xf>
    <xf numFmtId="0" fontId="20" fillId="2" borderId="2" xfId="0" applyFont="1" applyFill="1" applyBorder="1" applyAlignment="1">
      <alignment horizontal="left" vertical="center"/>
    </xf>
    <xf numFmtId="0" fontId="20" fillId="2" borderId="29" xfId="0" applyFont="1" applyFill="1" applyBorder="1" applyAlignment="1">
      <alignment horizontal="left" vertical="center"/>
    </xf>
    <xf numFmtId="0" fontId="8" fillId="2" borderId="27" xfId="0" applyFont="1" applyFill="1" applyBorder="1" applyAlignment="1">
      <alignment horizontal="left"/>
    </xf>
    <xf numFmtId="0" fontId="8" fillId="2" borderId="2" xfId="0" applyFont="1" applyFill="1" applyBorder="1" applyAlignment="1">
      <alignment horizontal="left"/>
    </xf>
    <xf numFmtId="0" fontId="8" fillId="2" borderId="29" xfId="0" applyFont="1" applyFill="1" applyBorder="1" applyAlignment="1">
      <alignment horizontal="left"/>
    </xf>
    <xf numFmtId="0" fontId="15" fillId="2" borderId="2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28" xfId="0" applyFont="1" applyBorder="1" applyAlignment="1">
      <alignment horizontal="left" vertical="center" wrapText="1"/>
    </xf>
    <xf numFmtId="0" fontId="15" fillId="2" borderId="25" xfId="0" applyFont="1" applyFill="1" applyBorder="1" applyAlignment="1">
      <alignment horizontal="center" vertical="top"/>
    </xf>
    <xf numFmtId="0" fontId="15" fillId="2" borderId="26" xfId="0" applyFont="1" applyFill="1" applyBorder="1" applyAlignment="1">
      <alignment horizontal="center" vertical="top"/>
    </xf>
    <xf numFmtId="0" fontId="18" fillId="0" borderId="1" xfId="0" applyFont="1" applyBorder="1" applyAlignment="1">
      <alignment horizontal="center"/>
    </xf>
    <xf numFmtId="0" fontId="18" fillId="0" borderId="10" xfId="0" applyFont="1" applyBorder="1" applyAlignment="1">
      <alignment horizontal="left"/>
    </xf>
    <xf numFmtId="0" fontId="18" fillId="0" borderId="10" xfId="0" applyFont="1" applyBorder="1" applyAlignment="1">
      <alignment horizontal="left" vertical="center"/>
    </xf>
    <xf numFmtId="0" fontId="10" fillId="3" borderId="0" xfId="0" applyFont="1" applyFill="1" applyAlignment="1">
      <alignment horizontal="center" vertical="top"/>
    </xf>
    <xf numFmtId="0" fontId="22" fillId="2" borderId="2" xfId="0" applyFont="1" applyFill="1" applyBorder="1" applyAlignment="1">
      <alignment horizontal="left" vertical="center"/>
    </xf>
    <xf numFmtId="0" fontId="22" fillId="2" borderId="29" xfId="0" applyFont="1" applyFill="1" applyBorder="1" applyAlignment="1">
      <alignment horizontal="left" vertical="center"/>
    </xf>
    <xf numFmtId="0" fontId="9" fillId="3" borderId="43" xfId="0" applyFont="1" applyFill="1" applyBorder="1" applyAlignment="1">
      <alignment horizontal="left"/>
    </xf>
    <xf numFmtId="0" fontId="9" fillId="3" borderId="46" xfId="0" applyFont="1" applyFill="1" applyBorder="1" applyAlignment="1">
      <alignment horizontal="left"/>
    </xf>
    <xf numFmtId="0" fontId="9" fillId="3" borderId="47" xfId="0" applyFont="1" applyFill="1" applyBorder="1" applyAlignment="1">
      <alignment horizontal="left"/>
    </xf>
    <xf numFmtId="0" fontId="19" fillId="3" borderId="0" xfId="0" applyFont="1" applyFill="1" applyAlignment="1">
      <alignment horizontal="center"/>
    </xf>
    <xf numFmtId="0" fontId="18" fillId="2" borderId="25" xfId="0" applyFont="1" applyFill="1" applyBorder="1" applyAlignment="1">
      <alignment horizontal="left" vertical="center"/>
    </xf>
    <xf numFmtId="0" fontId="18" fillId="2" borderId="26" xfId="0" applyFont="1" applyFill="1" applyBorder="1" applyAlignment="1">
      <alignment horizontal="left" vertical="center"/>
    </xf>
    <xf numFmtId="0" fontId="27" fillId="3" borderId="0" xfId="0" applyFont="1" applyFill="1" applyAlignment="1">
      <alignment horizontal="center"/>
    </xf>
    <xf numFmtId="0" fontId="18" fillId="3" borderId="1" xfId="0" applyFont="1" applyFill="1" applyBorder="1" applyAlignment="1">
      <alignment horizontal="center"/>
    </xf>
    <xf numFmtId="0" fontId="18" fillId="3" borderId="10" xfId="0" applyFont="1" applyFill="1" applyBorder="1" applyAlignment="1">
      <alignment horizontal="left" vertical="center"/>
    </xf>
    <xf numFmtId="0" fontId="18" fillId="3" borderId="0" xfId="0" applyFont="1" applyFill="1" applyAlignment="1">
      <alignment horizontal="left"/>
    </xf>
    <xf numFmtId="0" fontId="18" fillId="3" borderId="38" xfId="0" applyFont="1" applyFill="1" applyBorder="1" applyAlignment="1">
      <alignment horizontal="left" vertical="top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0" fillId="0" borderId="2" xfId="0" applyBorder="1" applyAlignment="1">
      <alignment horizont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66FFFF"/>
      <color rgb="FFBE5812"/>
      <color rgb="FFEB7A2D"/>
      <color rgb="FFF0995E"/>
      <color rgb="FFF3B285"/>
      <color rgb="FFC38649"/>
      <color rgb="FF996633"/>
      <color rgb="FFDA6414"/>
      <color rgb="FFEF9557"/>
      <color rgb="FFF2A87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d-ID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'Pola Distribusi'!$B$2</c:f>
              <c:strCache>
                <c:ptCount val="1"/>
                <c:pt idx="0">
                  <c:v>KURVA DISTRIBUSI PREDIKAT KINERJA PEGAWAI DENGAN CAPAIAN KINERJA ORGANISASI ISTIMEWA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'Pola Distribusi'!$A$3:$A$7</c:f>
              <c:strCache>
                <c:ptCount val="5"/>
                <c:pt idx="0">
                  <c:v>Sangat
Kurang</c:v>
                </c:pt>
                <c:pt idx="1">
                  <c:v>Kurang/
Misconduct</c:v>
                </c:pt>
                <c:pt idx="2">
                  <c:v>Butuh
Perbaikan</c:v>
                </c:pt>
                <c:pt idx="3">
                  <c:v>Baik</c:v>
                </c:pt>
                <c:pt idx="4">
                  <c:v>Sangat
Baik</c:v>
                </c:pt>
              </c:strCache>
            </c:strRef>
          </c:cat>
          <c:val>
            <c:numRef>
              <c:f>'Pola Distribusi'!$B$3:$B$7</c:f>
              <c:numCache>
                <c:formatCode>General</c:formatCode>
                <c:ptCount val="5"/>
                <c:pt idx="0">
                  <c:v>0</c:v>
                </c:pt>
                <c:pt idx="1">
                  <c:v>1</c:v>
                </c:pt>
                <c:pt idx="2">
                  <c:v>3</c:v>
                </c:pt>
                <c:pt idx="3">
                  <c:v>7</c:v>
                </c:pt>
                <c:pt idx="4">
                  <c:v>13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D167-4709-913F-9438E92FC2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17129648"/>
        <c:axId val="317129256"/>
      </c:lineChart>
      <c:catAx>
        <c:axId val="317129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  <c:crossAx val="317129256"/>
        <c:crosses val="autoZero"/>
        <c:auto val="1"/>
        <c:lblAlgn val="ctr"/>
        <c:lblOffset val="100"/>
        <c:noMultiLvlLbl val="0"/>
      </c:catAx>
      <c:valAx>
        <c:axId val="317129256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D"/>
                  <a:t>FREKUENSI</a:t>
                </a:r>
                <a:r>
                  <a:rPr lang="en-ID" baseline="0"/>
                  <a:t> PEGAWAI</a:t>
                </a:r>
                <a:endParaRPr lang="en-ID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d-ID"/>
            </a:p>
          </c:txPr>
        </c:title>
        <c:numFmt formatCode="General" sourceLinked="1"/>
        <c:majorTickMark val="none"/>
        <c:minorTickMark val="none"/>
        <c:tickLblPos val="none"/>
        <c:crossAx val="317129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d-ID"/>
    </a:p>
  </c:txPr>
  <c:printSettings>
    <c:headerFooter/>
    <c:pageMargins b="0.75000000000000222" l="0.70000000000000062" r="0.70000000000000062" t="0.75000000000000222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d-ID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'Pola Distribusi (Contoh)'!$B$2</c:f>
              <c:strCache>
                <c:ptCount val="1"/>
                <c:pt idx="0">
                  <c:v>Pola Distribusi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'Pola Distribusi (Contoh)'!$A$3:$A$7</c:f>
              <c:strCache>
                <c:ptCount val="5"/>
                <c:pt idx="0">
                  <c:v>Sangat Kurang</c:v>
                </c:pt>
                <c:pt idx="1">
                  <c:v>Kurang/Misconduct</c:v>
                </c:pt>
                <c:pt idx="2">
                  <c:v>Butuh Perbaikan</c:v>
                </c:pt>
                <c:pt idx="3">
                  <c:v>Baik</c:v>
                </c:pt>
                <c:pt idx="4">
                  <c:v>Sangat Baik</c:v>
                </c:pt>
              </c:strCache>
            </c:strRef>
          </c:cat>
          <c:val>
            <c:numRef>
              <c:f>'Pola Distribusi (Contoh)'!$B$3:$B$7</c:f>
              <c:numCache>
                <c:formatCode>General</c:formatCode>
                <c:ptCount val="5"/>
                <c:pt idx="0">
                  <c:v>0</c:v>
                </c:pt>
                <c:pt idx="1">
                  <c:v>1</c:v>
                </c:pt>
                <c:pt idx="2">
                  <c:v>3</c:v>
                </c:pt>
                <c:pt idx="3">
                  <c:v>7</c:v>
                </c:pt>
                <c:pt idx="4">
                  <c:v>13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F1C0-40B4-A0C7-012FD34EC4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17126512"/>
        <c:axId val="317126120"/>
      </c:lineChart>
      <c:catAx>
        <c:axId val="3171265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  <c:crossAx val="317126120"/>
        <c:crosses val="autoZero"/>
        <c:auto val="1"/>
        <c:lblAlgn val="ctr"/>
        <c:lblOffset val="100"/>
        <c:noMultiLvlLbl val="1"/>
      </c:catAx>
      <c:valAx>
        <c:axId val="317126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  <c:crossAx val="3171265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d-ID"/>
    </a:p>
  </c:txPr>
  <c:printSettings>
    <c:headerFooter/>
    <c:pageMargins b="0.75000000000000222" l="0.70000000000000062" r="0.70000000000000062" t="0.75000000000000222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d-ID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'Pola Distribusi (Contoh)'!$E$2</c:f>
              <c:strCache>
                <c:ptCount val="1"/>
                <c:pt idx="0">
                  <c:v>Pola Distribusi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'Pola Distribusi (Contoh)'!$D$3:$D$7</c:f>
              <c:strCache>
                <c:ptCount val="5"/>
                <c:pt idx="0">
                  <c:v>Sangat Kurang</c:v>
                </c:pt>
                <c:pt idx="1">
                  <c:v>Kurang/Misconduct</c:v>
                </c:pt>
                <c:pt idx="2">
                  <c:v>Butuh Perbaikan</c:v>
                </c:pt>
                <c:pt idx="3">
                  <c:v>Baik</c:v>
                </c:pt>
                <c:pt idx="4">
                  <c:v>Sangat Baik</c:v>
                </c:pt>
              </c:strCache>
            </c:strRef>
          </c:cat>
          <c:val>
            <c:numRef>
              <c:f>'Pola Distribusi (Contoh)'!$E$3:$E$7</c:f>
              <c:numCache>
                <c:formatCode>General</c:formatCode>
                <c:ptCount val="5"/>
                <c:pt idx="0">
                  <c:v>2</c:v>
                </c:pt>
                <c:pt idx="1">
                  <c:v>3</c:v>
                </c:pt>
                <c:pt idx="2">
                  <c:v>6</c:v>
                </c:pt>
                <c:pt idx="3">
                  <c:v>11</c:v>
                </c:pt>
                <c:pt idx="4">
                  <c:v>2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8308-44E8-B6CC-CDB71C77A3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17131608"/>
        <c:axId val="317130432"/>
      </c:lineChart>
      <c:catAx>
        <c:axId val="3171316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  <c:crossAx val="317130432"/>
        <c:crosses val="autoZero"/>
        <c:auto val="1"/>
        <c:lblAlgn val="ctr"/>
        <c:lblOffset val="100"/>
        <c:noMultiLvlLbl val="1"/>
      </c:catAx>
      <c:valAx>
        <c:axId val="317130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  <c:crossAx val="3171316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d-ID"/>
    </a:p>
  </c:txPr>
  <c:printSettings>
    <c:headerFooter/>
    <c:pageMargins b="0.75000000000000222" l="0.70000000000000062" r="0.70000000000000062" t="0.75000000000000222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d-ID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'Pola Distribusi (Contoh)'!$H$2</c:f>
              <c:strCache>
                <c:ptCount val="1"/>
                <c:pt idx="0">
                  <c:v>Pola Distribusi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'Pola Distribusi (Contoh)'!$G$3:$G$7</c:f>
              <c:strCache>
                <c:ptCount val="5"/>
                <c:pt idx="0">
                  <c:v>Sangat Kurang</c:v>
                </c:pt>
                <c:pt idx="1">
                  <c:v>Kurang/Misconduct</c:v>
                </c:pt>
                <c:pt idx="2">
                  <c:v>Butuh Perbaikan</c:v>
                </c:pt>
                <c:pt idx="3">
                  <c:v>Baik</c:v>
                </c:pt>
                <c:pt idx="4">
                  <c:v>Sangat Baik</c:v>
                </c:pt>
              </c:strCache>
            </c:strRef>
          </c:cat>
          <c:val>
            <c:numRef>
              <c:f>'Pola Distribusi (Contoh)'!$H$3:$H$7</c:f>
              <c:numCache>
                <c:formatCode>General</c:formatCode>
                <c:ptCount val="5"/>
                <c:pt idx="0">
                  <c:v>3</c:v>
                </c:pt>
                <c:pt idx="1">
                  <c:v>4</c:v>
                </c:pt>
                <c:pt idx="2">
                  <c:v>10</c:v>
                </c:pt>
                <c:pt idx="3">
                  <c:v>4</c:v>
                </c:pt>
                <c:pt idx="4">
                  <c:v>3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7253-41C6-8A02-A338F54483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17130824"/>
        <c:axId val="317131216"/>
      </c:lineChart>
      <c:catAx>
        <c:axId val="3171308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  <c:crossAx val="317131216"/>
        <c:crosses val="autoZero"/>
        <c:auto val="1"/>
        <c:lblAlgn val="ctr"/>
        <c:lblOffset val="100"/>
        <c:noMultiLvlLbl val="1"/>
      </c:catAx>
      <c:valAx>
        <c:axId val="317131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  <c:crossAx val="3171308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d-ID"/>
    </a:p>
  </c:txPr>
  <c:printSettings>
    <c:headerFooter/>
    <c:pageMargins b="0.75000000000000222" l="0.70000000000000062" r="0.70000000000000062" t="0.7500000000000022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d-ID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'Pola Distribusi (Contoh)'!$K$2</c:f>
              <c:strCache>
                <c:ptCount val="1"/>
                <c:pt idx="0">
                  <c:v>Pola Distribusi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'Pola Distribusi (Contoh)'!$J$3:$J$7</c:f>
              <c:strCache>
                <c:ptCount val="5"/>
                <c:pt idx="0">
                  <c:v>Sangat Kurang</c:v>
                </c:pt>
                <c:pt idx="1">
                  <c:v>Kurang/Misconduct</c:v>
                </c:pt>
                <c:pt idx="2">
                  <c:v>Butuh Perbaikan</c:v>
                </c:pt>
                <c:pt idx="3">
                  <c:v>Baik</c:v>
                </c:pt>
                <c:pt idx="4">
                  <c:v>Sangat Baik</c:v>
                </c:pt>
              </c:strCache>
            </c:strRef>
          </c:cat>
          <c:val>
            <c:numRef>
              <c:f>'Pola Distribusi (Contoh)'!$K$3:$K$7</c:f>
              <c:numCache>
                <c:formatCode>General</c:formatCode>
                <c:ptCount val="5"/>
                <c:pt idx="0">
                  <c:v>2</c:v>
                </c:pt>
                <c:pt idx="1">
                  <c:v>11</c:v>
                </c:pt>
                <c:pt idx="2">
                  <c:v>6</c:v>
                </c:pt>
                <c:pt idx="3">
                  <c:v>3</c:v>
                </c:pt>
                <c:pt idx="4">
                  <c:v>2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FE59-4347-A29A-B742B0ACA1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17132000"/>
        <c:axId val="317127296"/>
      </c:lineChart>
      <c:catAx>
        <c:axId val="31713200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  <c:crossAx val="317127296"/>
        <c:crosses val="autoZero"/>
        <c:auto val="1"/>
        <c:lblAlgn val="ctr"/>
        <c:lblOffset val="100"/>
        <c:noMultiLvlLbl val="1"/>
      </c:catAx>
      <c:valAx>
        <c:axId val="3171272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  <c:crossAx val="3171320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d-ID"/>
    </a:p>
  </c:txPr>
  <c:printSettings>
    <c:headerFooter/>
    <c:pageMargins b="0.75000000000000222" l="0.70000000000000062" r="0.70000000000000062" t="0.75000000000000222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d-ID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'Pola Distribusi (Contoh)'!$N$2</c:f>
              <c:strCache>
                <c:ptCount val="1"/>
                <c:pt idx="0">
                  <c:v>Pola Distribusi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'Pola Distribusi (Contoh)'!$M$3:$M$7</c:f>
              <c:strCache>
                <c:ptCount val="5"/>
                <c:pt idx="0">
                  <c:v>Sangat Kurang</c:v>
                </c:pt>
                <c:pt idx="1">
                  <c:v>Kurang/Misconduct</c:v>
                </c:pt>
                <c:pt idx="2">
                  <c:v>Butuh Perbaikan</c:v>
                </c:pt>
                <c:pt idx="3">
                  <c:v>Baik</c:v>
                </c:pt>
                <c:pt idx="4">
                  <c:v>Sangat Baik</c:v>
                </c:pt>
              </c:strCache>
            </c:strRef>
          </c:cat>
          <c:val>
            <c:numRef>
              <c:f>'Pola Distribusi (Contoh)'!$N$3:$N$7</c:f>
              <c:numCache>
                <c:formatCode>General</c:formatCode>
                <c:ptCount val="5"/>
                <c:pt idx="0">
                  <c:v>13</c:v>
                </c:pt>
                <c:pt idx="1">
                  <c:v>7</c:v>
                </c:pt>
                <c:pt idx="2">
                  <c:v>3</c:v>
                </c:pt>
                <c:pt idx="3">
                  <c:v>1</c:v>
                </c:pt>
                <c:pt idx="4">
                  <c:v>0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79B6-408A-8D22-67F35951CD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17127688"/>
        <c:axId val="317128472"/>
      </c:lineChart>
      <c:catAx>
        <c:axId val="3171276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  <c:crossAx val="317128472"/>
        <c:crosses val="autoZero"/>
        <c:auto val="1"/>
        <c:lblAlgn val="ctr"/>
        <c:lblOffset val="100"/>
        <c:noMultiLvlLbl val="1"/>
      </c:catAx>
      <c:valAx>
        <c:axId val="3171284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  <c:crossAx val="3171276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d-ID"/>
    </a:p>
  </c:txPr>
  <c:printSettings>
    <c:headerFooter/>
    <c:pageMargins b="0.75000000000000222" l="0.70000000000000062" r="0.70000000000000062" t="0.75000000000000222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4" Type="http://schemas.openxmlformats.org/officeDocument/2006/relationships/image" Target="../media/image7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png"/><Relationship Id="rId1" Type="http://schemas.openxmlformats.org/officeDocument/2006/relationships/image" Target="../media/image8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1.png"/><Relationship Id="rId1" Type="http://schemas.openxmlformats.org/officeDocument/2006/relationships/image" Target="../media/image10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4.png"/><Relationship Id="rId2" Type="http://schemas.openxmlformats.org/officeDocument/2006/relationships/image" Target="../media/image13.png"/><Relationship Id="rId1" Type="http://schemas.openxmlformats.org/officeDocument/2006/relationships/image" Target="../media/image12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7.png"/><Relationship Id="rId2" Type="http://schemas.openxmlformats.org/officeDocument/2006/relationships/image" Target="../media/image16.png"/><Relationship Id="rId1" Type="http://schemas.openxmlformats.org/officeDocument/2006/relationships/image" Target="../media/image15.png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image" Target="../media/image22.png"/><Relationship Id="rId3" Type="http://schemas.openxmlformats.org/officeDocument/2006/relationships/image" Target="../media/image19.png"/><Relationship Id="rId7" Type="http://schemas.openxmlformats.org/officeDocument/2006/relationships/image" Target="../media/image3.png"/><Relationship Id="rId12" Type="http://schemas.openxmlformats.org/officeDocument/2006/relationships/image" Target="../media/image26.png"/><Relationship Id="rId2" Type="http://schemas.openxmlformats.org/officeDocument/2006/relationships/image" Target="../media/image18.png"/><Relationship Id="rId1" Type="http://schemas.openxmlformats.org/officeDocument/2006/relationships/chart" Target="../charts/chart1.xml"/><Relationship Id="rId6" Type="http://schemas.openxmlformats.org/officeDocument/2006/relationships/image" Target="../media/image2.png"/><Relationship Id="rId11" Type="http://schemas.openxmlformats.org/officeDocument/2006/relationships/image" Target="../media/image25.png"/><Relationship Id="rId5" Type="http://schemas.openxmlformats.org/officeDocument/2006/relationships/image" Target="../media/image21.png"/><Relationship Id="rId10" Type="http://schemas.openxmlformats.org/officeDocument/2006/relationships/image" Target="../media/image24.png"/><Relationship Id="rId4" Type="http://schemas.openxmlformats.org/officeDocument/2006/relationships/image" Target="../media/image20.png"/><Relationship Id="rId9" Type="http://schemas.openxmlformats.org/officeDocument/2006/relationships/image" Target="../media/image23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9.png"/><Relationship Id="rId2" Type="http://schemas.openxmlformats.org/officeDocument/2006/relationships/image" Target="../media/image28.png"/><Relationship Id="rId1" Type="http://schemas.openxmlformats.org/officeDocument/2006/relationships/image" Target="../media/image27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5" Type="http://schemas.openxmlformats.org/officeDocument/2006/relationships/chart" Target="../charts/chart6.xml"/><Relationship Id="rId4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12</xdr:row>
      <xdr:rowOff>202406</xdr:rowOff>
    </xdr:from>
    <xdr:to>
      <xdr:col>10</xdr:col>
      <xdr:colOff>211667</xdr:colOff>
      <xdr:row>19</xdr:row>
      <xdr:rowOff>785813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/>
      </xdr:nvSpPr>
      <xdr:spPr>
        <a:xfrm>
          <a:off x="8286750" y="2428875"/>
          <a:ext cx="2247636" cy="3833813"/>
        </a:xfrm>
        <a:prstGeom prst="rect">
          <a:avLst/>
        </a:prstGeom>
        <a:noFill/>
        <a:ln w="50800"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d-ID" sz="1100"/>
        </a:p>
      </xdr:txBody>
    </xdr:sp>
    <xdr:clientData/>
  </xdr:twoCellAnchor>
  <xdr:twoCellAnchor>
    <xdr:from>
      <xdr:col>4</xdr:col>
      <xdr:colOff>1809750</xdr:colOff>
      <xdr:row>21</xdr:row>
      <xdr:rowOff>148166</xdr:rowOff>
    </xdr:from>
    <xdr:to>
      <xdr:col>10</xdr:col>
      <xdr:colOff>201082</xdr:colOff>
      <xdr:row>49</xdr:row>
      <xdr:rowOff>95250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/>
      </xdr:nvSpPr>
      <xdr:spPr>
        <a:xfrm>
          <a:off x="4845844" y="6958541"/>
          <a:ext cx="5677957" cy="5281084"/>
        </a:xfrm>
        <a:prstGeom prst="rect">
          <a:avLst/>
        </a:prstGeom>
        <a:noFill/>
        <a:ln w="508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d-ID" sz="1100"/>
        </a:p>
      </xdr:txBody>
    </xdr:sp>
    <xdr:clientData/>
  </xdr:twoCellAnchor>
  <xdr:twoCellAnchor editAs="oneCell">
    <xdr:from>
      <xdr:col>13</xdr:col>
      <xdr:colOff>142949</xdr:colOff>
      <xdr:row>0</xdr:row>
      <xdr:rowOff>95248</xdr:rowOff>
    </xdr:from>
    <xdr:to>
      <xdr:col>22</xdr:col>
      <xdr:colOff>175251</xdr:colOff>
      <xdr:row>19</xdr:row>
      <xdr:rowOff>264581</xdr:rowOff>
    </xdr:to>
    <xdr:pic>
      <xdr:nvPicPr>
        <xdr:cNvPr id="2050" name="Picture 2">
          <a:extLst>
            <a:ext uri="{FF2B5EF4-FFF2-40B4-BE49-F238E27FC236}">
              <a16:creationId xmlns:a16="http://schemas.microsoft.com/office/drawing/2014/main" xmlns="" id="{00000000-0008-0000-0100-000002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287324" y="95248"/>
          <a:ext cx="5497271" cy="5836708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13</xdr:col>
      <xdr:colOff>566196</xdr:colOff>
      <xdr:row>38</xdr:row>
      <xdr:rowOff>51576</xdr:rowOff>
    </xdr:from>
    <xdr:to>
      <xdr:col>23</xdr:col>
      <xdr:colOff>73276</xdr:colOff>
      <xdr:row>46</xdr:row>
      <xdr:rowOff>121430</xdr:rowOff>
    </xdr:to>
    <xdr:grpSp>
      <xdr:nvGrpSpPr>
        <xdr:cNvPr id="10" name="Group 9">
          <a:extLst>
            <a:ext uri="{FF2B5EF4-FFF2-40B4-BE49-F238E27FC236}">
              <a16:creationId xmlns:a16="http://schemas.microsoft.com/office/drawing/2014/main" xmlns="" id="{00000000-0008-0000-0100-00000A000000}"/>
            </a:ext>
          </a:extLst>
        </xdr:cNvPr>
        <xdr:cNvGrpSpPr/>
      </xdr:nvGrpSpPr>
      <xdr:grpSpPr>
        <a:xfrm>
          <a:off x="12710571" y="10290951"/>
          <a:ext cx="5579268" cy="1593854"/>
          <a:chOff x="10414000" y="8540746"/>
          <a:chExt cx="5638800" cy="1593854"/>
        </a:xfrm>
      </xdr:grpSpPr>
      <xdr:pic>
        <xdr:nvPicPr>
          <xdr:cNvPr id="2051" name="Picture 3">
            <a:extLst>
              <a:ext uri="{FF2B5EF4-FFF2-40B4-BE49-F238E27FC236}">
                <a16:creationId xmlns:a16="http://schemas.microsoft.com/office/drawing/2014/main" xmlns="" id="{00000000-0008-0000-0100-00000308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/>
          <a:srcRect/>
          <a:stretch>
            <a:fillRect/>
          </a:stretch>
        </xdr:blipFill>
        <xdr:spPr bwMode="auto">
          <a:xfrm>
            <a:off x="10414000" y="8858250"/>
            <a:ext cx="5638800" cy="1276350"/>
          </a:xfrm>
          <a:prstGeom prst="rect">
            <a:avLst/>
          </a:prstGeom>
          <a:noFill/>
          <a:ln w="1">
            <a:noFill/>
            <a:miter lim="800000"/>
            <a:headEnd/>
            <a:tailEnd type="none" w="med" len="med"/>
          </a:ln>
          <a:effectLst/>
        </xdr:spPr>
      </xdr:pic>
      <xdr:pic>
        <xdr:nvPicPr>
          <xdr:cNvPr id="2052" name="Picture 4">
            <a:extLst>
              <a:ext uri="{FF2B5EF4-FFF2-40B4-BE49-F238E27FC236}">
                <a16:creationId xmlns:a16="http://schemas.microsoft.com/office/drawing/2014/main" xmlns="" id="{00000000-0008-0000-0100-00000408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/>
          <a:srcRect/>
          <a:stretch>
            <a:fillRect/>
          </a:stretch>
        </xdr:blipFill>
        <xdr:spPr bwMode="auto">
          <a:xfrm>
            <a:off x="11440584" y="8540746"/>
            <a:ext cx="3526367" cy="314325"/>
          </a:xfrm>
          <a:prstGeom prst="rect">
            <a:avLst/>
          </a:prstGeom>
          <a:noFill/>
          <a:ln w="1">
            <a:noFill/>
            <a:miter lim="800000"/>
            <a:headEnd/>
            <a:tailEnd type="none" w="med" len="med"/>
          </a:ln>
          <a:effectLst/>
        </xdr:spPr>
      </xdr:pic>
    </xdr:grpSp>
    <xdr:clientData/>
  </xdr:twoCellAnchor>
  <xdr:twoCellAnchor>
    <xdr:from>
      <xdr:col>0</xdr:col>
      <xdr:colOff>0</xdr:colOff>
      <xdr:row>18</xdr:row>
      <xdr:rowOff>18521</xdr:rowOff>
    </xdr:from>
    <xdr:to>
      <xdr:col>2</xdr:col>
      <xdr:colOff>785812</xdr:colOff>
      <xdr:row>18</xdr:row>
      <xdr:rowOff>304270</xdr:rowOff>
    </xdr:to>
    <xdr:sp macro="" textlink="">
      <xdr:nvSpPr>
        <xdr:cNvPr id="13" name="Rounded Rectangle 12">
          <a:extLst>
            <a:ext uri="{FF2B5EF4-FFF2-40B4-BE49-F238E27FC236}">
              <a16:creationId xmlns:a16="http://schemas.microsoft.com/office/drawing/2014/main" xmlns="" id="{00000000-0008-0000-0100-00000D000000}"/>
            </a:ext>
          </a:extLst>
        </xdr:cNvPr>
        <xdr:cNvSpPr/>
      </xdr:nvSpPr>
      <xdr:spPr>
        <a:xfrm>
          <a:off x="0" y="5185834"/>
          <a:ext cx="1143000" cy="285749"/>
        </a:xfrm>
        <a:prstGeom prst="roundRect">
          <a:avLst/>
        </a:prstGeom>
        <a:noFill/>
        <a:ln w="44450">
          <a:solidFill>
            <a:schemeClr val="accent2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d-ID" sz="1100"/>
        </a:p>
      </xdr:txBody>
    </xdr:sp>
    <xdr:clientData/>
  </xdr:twoCellAnchor>
  <xdr:twoCellAnchor>
    <xdr:from>
      <xdr:col>0</xdr:col>
      <xdr:colOff>11906</xdr:colOff>
      <xdr:row>15</xdr:row>
      <xdr:rowOff>35720</xdr:rowOff>
    </xdr:from>
    <xdr:to>
      <xdr:col>2</xdr:col>
      <xdr:colOff>797718</xdr:colOff>
      <xdr:row>15</xdr:row>
      <xdr:rowOff>279137</xdr:rowOff>
    </xdr:to>
    <xdr:sp macro="" textlink="">
      <xdr:nvSpPr>
        <xdr:cNvPr id="14" name="Rounded Rectangle 13">
          <a:extLst>
            <a:ext uri="{FF2B5EF4-FFF2-40B4-BE49-F238E27FC236}">
              <a16:creationId xmlns:a16="http://schemas.microsoft.com/office/drawing/2014/main" xmlns="" id="{00000000-0008-0000-0100-00000E000000}"/>
            </a:ext>
          </a:extLst>
        </xdr:cNvPr>
        <xdr:cNvSpPr/>
      </xdr:nvSpPr>
      <xdr:spPr>
        <a:xfrm>
          <a:off x="11906" y="2952751"/>
          <a:ext cx="1143000" cy="243417"/>
        </a:xfrm>
        <a:prstGeom prst="roundRect">
          <a:avLst/>
        </a:prstGeom>
        <a:noFill/>
        <a:ln w="44450">
          <a:solidFill>
            <a:schemeClr val="accent2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d-ID" sz="1100"/>
        </a:p>
      </xdr:txBody>
    </xdr:sp>
    <xdr:clientData/>
  </xdr:twoCellAnchor>
  <xdr:twoCellAnchor>
    <xdr:from>
      <xdr:col>13</xdr:col>
      <xdr:colOff>202515</xdr:colOff>
      <xdr:row>19</xdr:row>
      <xdr:rowOff>511932</xdr:rowOff>
    </xdr:from>
    <xdr:to>
      <xdr:col>24</xdr:col>
      <xdr:colOff>359942</xdr:colOff>
      <xdr:row>35</xdr:row>
      <xdr:rowOff>99182</xdr:rowOff>
    </xdr:to>
    <xdr:sp macro="" textlink="">
      <xdr:nvSpPr>
        <xdr:cNvPr id="16" name="Rectangle 15">
          <a:extLst>
            <a:ext uri="{FF2B5EF4-FFF2-40B4-BE49-F238E27FC236}">
              <a16:creationId xmlns:a16="http://schemas.microsoft.com/office/drawing/2014/main" xmlns="" id="{00000000-0008-0000-0100-000010000000}"/>
            </a:ext>
          </a:extLst>
        </xdr:cNvPr>
        <xdr:cNvSpPr/>
      </xdr:nvSpPr>
      <xdr:spPr>
        <a:xfrm>
          <a:off x="12346890" y="6179307"/>
          <a:ext cx="6836833" cy="3587750"/>
        </a:xfrm>
        <a:prstGeom prst="rect">
          <a:avLst/>
        </a:prstGeom>
        <a:solidFill>
          <a:srgbClr val="66FFFF"/>
        </a:solidFill>
        <a:ln w="31750">
          <a:solidFill>
            <a:schemeClr val="accent2">
              <a:lumMod val="50000"/>
            </a:schemeClr>
          </a:solidFill>
        </a:ln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d-ID" sz="1100"/>
        </a:p>
      </xdr:txBody>
    </xdr:sp>
    <xdr:clientData/>
  </xdr:twoCellAnchor>
  <xdr:twoCellAnchor>
    <xdr:from>
      <xdr:col>13</xdr:col>
      <xdr:colOff>308348</xdr:colOff>
      <xdr:row>19</xdr:row>
      <xdr:rowOff>607182</xdr:rowOff>
    </xdr:from>
    <xdr:to>
      <xdr:col>24</xdr:col>
      <xdr:colOff>190609</xdr:colOff>
      <xdr:row>37</xdr:row>
      <xdr:rowOff>42111</xdr:rowOff>
    </xdr:to>
    <xdr:sp macro="" textlink="">
      <xdr:nvSpPr>
        <xdr:cNvPr id="17" name="object 14">
          <a:extLst>
            <a:ext uri="{FF2B5EF4-FFF2-40B4-BE49-F238E27FC236}">
              <a16:creationId xmlns:a16="http://schemas.microsoft.com/office/drawing/2014/main" xmlns="" id="{00000000-0008-0000-0100-000011000000}"/>
            </a:ext>
          </a:extLst>
        </xdr:cNvPr>
        <xdr:cNvSpPr txBox="1">
          <a:spLocks noChangeArrowheads="1"/>
        </xdr:cNvSpPr>
      </xdr:nvSpPr>
      <xdr:spPr bwMode="auto">
        <a:xfrm>
          <a:off x="12452723" y="6274557"/>
          <a:ext cx="6561667" cy="38164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0" rIns="0" bIns="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265113" indent="-265113" algn="just" eaLnBrk="1" hangingPunct="1">
            <a:lnSpc>
              <a:spcPts val="1800"/>
            </a:lnSpc>
            <a:spcAft>
              <a:spcPts val="600"/>
            </a:spcAft>
            <a:buFontTx/>
            <a:buAutoNum type="arabicPeriod"/>
          </a:pPr>
          <a:r>
            <a:rPr lang="en-US" altLang="en-US" sz="1200" b="1">
              <a:latin typeface="Bookman Old Style" pitchFamily="18" charset="0"/>
              <a:cs typeface="Microsoft Sans Serif" pitchFamily="34" charset="0"/>
            </a:rPr>
            <a:t>Hasil Kerja Utama</a:t>
          </a:r>
          <a:r>
            <a:rPr lang="en-US" altLang="en-US" sz="1200">
              <a:latin typeface="Bookman Old Style" pitchFamily="18" charset="0"/>
              <a:cs typeface="Microsoft Sans Serif" pitchFamily="34" charset="0"/>
            </a:rPr>
            <a:t> adalah hasil kerja yang mencerminkan tingkat prioritas tinggi</a:t>
          </a:r>
          <a:r>
            <a:rPr lang="id-ID" altLang="en-US" sz="1200">
              <a:latin typeface="Bookman Old Style" pitchFamily="18" charset="0"/>
              <a:cs typeface="Microsoft Sans Serif" pitchFamily="34" charset="0"/>
            </a:rPr>
            <a:t>.</a:t>
          </a:r>
          <a:endParaRPr lang="en-US" altLang="en-US" sz="1200">
            <a:latin typeface="Bookman Old Style" pitchFamily="18" charset="0"/>
            <a:cs typeface="Microsoft Sans Serif" pitchFamily="34" charset="0"/>
          </a:endParaRPr>
        </a:p>
        <a:p>
          <a:pPr marL="542925" lvl="1" indent="-277813" algn="just" eaLnBrk="1" hangingPunct="1">
            <a:lnSpc>
              <a:spcPts val="1800"/>
            </a:lnSpc>
            <a:spcAft>
              <a:spcPts val="600"/>
            </a:spcAft>
            <a:buFont typeface="Wingdings" pitchFamily="2" charset="2"/>
            <a:buChar char="Ø"/>
          </a:pPr>
          <a:r>
            <a:rPr lang="id-ID" altLang="en-US" sz="1200">
              <a:latin typeface="Bookman Old Style" pitchFamily="18" charset="0"/>
              <a:cs typeface="Microsoft Sans Serif" pitchFamily="34" charset="0"/>
            </a:rPr>
            <a:t>Pada JPT, Pimpinan Unit Kerja Mandiri memuat :</a:t>
          </a:r>
        </a:p>
        <a:p>
          <a:pPr marL="712788" lvl="2" indent="-169863" algn="just" eaLnBrk="1" hangingPunct="1">
            <a:lnSpc>
              <a:spcPts val="1800"/>
            </a:lnSpc>
            <a:spcAft>
              <a:spcPts val="600"/>
            </a:spcAft>
            <a:buFont typeface="Arial" pitchFamily="34" charset="0"/>
            <a:buChar char="•"/>
          </a:pPr>
          <a:r>
            <a:rPr lang="id-ID" altLang="en-US" sz="1200">
              <a:latin typeface="Bookman Old Style" pitchFamily="18" charset="0"/>
              <a:cs typeface="Microsoft Sans Serif" pitchFamily="34" charset="0"/>
            </a:rPr>
            <a:t>Sasaran, indikator dan target pada PK;</a:t>
          </a:r>
        </a:p>
        <a:p>
          <a:pPr marL="712788" lvl="2" indent="-169863" algn="just" eaLnBrk="1" hangingPunct="1">
            <a:lnSpc>
              <a:spcPts val="1800"/>
            </a:lnSpc>
            <a:spcAft>
              <a:spcPts val="600"/>
            </a:spcAft>
            <a:buFont typeface="Arial" pitchFamily="34" charset="0"/>
            <a:buChar char="•"/>
          </a:pPr>
          <a:r>
            <a:rPr lang="id-ID" altLang="en-US" sz="1200">
              <a:latin typeface="Bookman Old Style" pitchFamily="18" charset="0"/>
              <a:cs typeface="Microsoft Sans Serif" pitchFamily="34" charset="0"/>
            </a:rPr>
            <a:t>Rencana strategis;</a:t>
          </a:r>
        </a:p>
        <a:p>
          <a:pPr marL="712788" lvl="2" indent="-169863" algn="just" eaLnBrk="1" hangingPunct="1">
            <a:lnSpc>
              <a:spcPts val="1800"/>
            </a:lnSpc>
            <a:spcAft>
              <a:spcPts val="600"/>
            </a:spcAft>
            <a:buFont typeface="Arial" pitchFamily="34" charset="0"/>
            <a:buChar char="•"/>
          </a:pPr>
          <a:r>
            <a:rPr lang="id-ID" altLang="en-US" sz="1200">
              <a:latin typeface="Bookman Old Style" pitchFamily="18" charset="0"/>
              <a:cs typeface="Microsoft Sans Serif" pitchFamily="34" charset="0"/>
            </a:rPr>
            <a:t>Rencana kerja tahunan.</a:t>
          </a:r>
        </a:p>
        <a:p>
          <a:pPr marL="265113" indent="-265113" algn="just" eaLnBrk="1" hangingPunct="1">
            <a:lnSpc>
              <a:spcPts val="1800"/>
            </a:lnSpc>
            <a:spcAft>
              <a:spcPts val="600"/>
            </a:spcAft>
            <a:buFontTx/>
            <a:buAutoNum type="arabicPeriod"/>
          </a:pPr>
          <a:r>
            <a:rPr lang="en-US" altLang="en-US" sz="1200" b="1">
              <a:latin typeface="Bookman Old Style" pitchFamily="18" charset="0"/>
              <a:cs typeface="Microsoft Sans Serif" pitchFamily="34" charset="0"/>
            </a:rPr>
            <a:t>Hasil Kerja Tambahan</a:t>
          </a:r>
          <a:r>
            <a:rPr lang="en-US" altLang="en-US" sz="1200">
              <a:latin typeface="Bookman Old Style" pitchFamily="18" charset="0"/>
              <a:cs typeface="Microsoft Sans Serif" pitchFamily="34" charset="0"/>
            </a:rPr>
            <a:t> adalah hasil kerja yang mencerminkan tingkat prioritas rendah</a:t>
          </a:r>
          <a:endParaRPr lang="id-ID" altLang="en-US" sz="1200">
            <a:latin typeface="Bookman Old Style" pitchFamily="18" charset="0"/>
            <a:cs typeface="Microsoft Sans Serif" pitchFamily="34" charset="0"/>
          </a:endParaRPr>
        </a:p>
        <a:p>
          <a:pPr marL="265113" indent="-265113" algn="just" eaLnBrk="1" hangingPunct="1">
            <a:lnSpc>
              <a:spcPts val="1800"/>
            </a:lnSpc>
            <a:spcAft>
              <a:spcPts val="600"/>
            </a:spcAft>
            <a:buFontTx/>
            <a:buAutoNum type="arabicPeriod"/>
          </a:pPr>
          <a:r>
            <a:rPr lang="id-ID" altLang="en-US" sz="1200">
              <a:latin typeface="Bookman Old Style" pitchFamily="18" charset="0"/>
              <a:cs typeface="Microsoft Sans Serif" pitchFamily="34" charset="0"/>
            </a:rPr>
            <a:t>Pejabat Penilai Kinerja menetapkan tingkat prioritas untuk rencana hasil kerja dalam kategori tinggi (</a:t>
          </a:r>
          <a:r>
            <a:rPr lang="id-ID" altLang="en-US" sz="1200" b="1">
              <a:latin typeface="Bookman Old Style" pitchFamily="18" charset="0"/>
              <a:cs typeface="Microsoft Sans Serif" pitchFamily="34" charset="0"/>
            </a:rPr>
            <a:t>hasil kerja utama</a:t>
          </a:r>
          <a:r>
            <a:rPr lang="id-ID" altLang="en-US" sz="1200">
              <a:latin typeface="Bookman Old Style" pitchFamily="18" charset="0"/>
              <a:cs typeface="Microsoft Sans Serif" pitchFamily="34" charset="0"/>
            </a:rPr>
            <a:t>) atau rendah (</a:t>
          </a:r>
          <a:r>
            <a:rPr lang="id-ID" altLang="en-US" sz="1200" b="1">
              <a:latin typeface="Bookman Old Style" pitchFamily="18" charset="0"/>
              <a:cs typeface="Microsoft Sans Serif" pitchFamily="34" charset="0"/>
            </a:rPr>
            <a:t>hasil kerja tambahan</a:t>
          </a:r>
          <a:r>
            <a:rPr lang="id-ID" altLang="en-US" sz="1200">
              <a:latin typeface="Bookman Old Style" pitchFamily="18" charset="0"/>
              <a:cs typeface="Microsoft Sans Serif" pitchFamily="34" charset="0"/>
            </a:rPr>
            <a:t>).</a:t>
          </a:r>
        </a:p>
        <a:p>
          <a:pPr marL="265113" indent="-265113" algn="just" eaLnBrk="1" hangingPunct="1">
            <a:lnSpc>
              <a:spcPts val="1800"/>
            </a:lnSpc>
            <a:spcAft>
              <a:spcPts val="600"/>
            </a:spcAft>
            <a:buFontTx/>
            <a:buAutoNum type="arabicPeriod"/>
          </a:pPr>
          <a:r>
            <a:rPr lang="id-ID" altLang="en-US" sz="1200">
              <a:latin typeface="Bookman Old Style" pitchFamily="18" charset="0"/>
              <a:cs typeface="Microsoft Sans Serif" pitchFamily="34" charset="0"/>
            </a:rPr>
            <a:t>Contoh direktif sbg Hasil kerja utama: Penugasan sebagai Pelaksana harian (Plh.), Pelaksana Tugas (Plt.), atau pejabat fungsional mendapat penugasan untuk menduduki jabatan struktural</a:t>
          </a:r>
        </a:p>
      </xdr:txBody>
    </xdr:sp>
    <xdr:clientData/>
  </xdr:twoCellAnchor>
  <xdr:twoCellAnchor>
    <xdr:from>
      <xdr:col>10</xdr:col>
      <xdr:colOff>211667</xdr:colOff>
      <xdr:row>14</xdr:row>
      <xdr:rowOff>96571</xdr:rowOff>
    </xdr:from>
    <xdr:to>
      <xdr:col>13</xdr:col>
      <xdr:colOff>142949</xdr:colOff>
      <xdr:row>17</xdr:row>
      <xdr:rowOff>130969</xdr:rowOff>
    </xdr:to>
    <xdr:cxnSp macro="">
      <xdr:nvCxnSpPr>
        <xdr:cNvPr id="22" name="Elbow Connector 21">
          <a:extLst>
            <a:ext uri="{FF2B5EF4-FFF2-40B4-BE49-F238E27FC236}">
              <a16:creationId xmlns:a16="http://schemas.microsoft.com/office/drawing/2014/main" xmlns="" id="{00000000-0008-0000-0100-000016000000}"/>
            </a:ext>
          </a:extLst>
        </xdr:cNvPr>
        <xdr:cNvCxnSpPr>
          <a:stCxn id="3" idx="3"/>
          <a:endCxn id="2050" idx="1"/>
        </xdr:cNvCxnSpPr>
      </xdr:nvCxnSpPr>
      <xdr:spPr>
        <a:xfrm flipV="1">
          <a:off x="10534386" y="3013602"/>
          <a:ext cx="1752938" cy="1522680"/>
        </a:xfrm>
        <a:prstGeom prst="bentConnector3">
          <a:avLst>
            <a:gd name="adj1" fmla="val 50000"/>
          </a:avLst>
        </a:prstGeom>
        <a:ln w="44450">
          <a:solidFill>
            <a:srgbClr val="C00000"/>
          </a:solidFill>
          <a:headEnd type="diamond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201082</xdr:colOff>
      <xdr:row>35</xdr:row>
      <xdr:rowOff>121708</xdr:rowOff>
    </xdr:from>
    <xdr:to>
      <xdr:col>13</xdr:col>
      <xdr:colOff>566196</xdr:colOff>
      <xdr:row>43</xdr:row>
      <xdr:rowOff>54755</xdr:rowOff>
    </xdr:to>
    <xdr:cxnSp macro="">
      <xdr:nvCxnSpPr>
        <xdr:cNvPr id="24" name="Elbow Connector 23">
          <a:extLst>
            <a:ext uri="{FF2B5EF4-FFF2-40B4-BE49-F238E27FC236}">
              <a16:creationId xmlns:a16="http://schemas.microsoft.com/office/drawing/2014/main" xmlns="" id="{00000000-0008-0000-0100-000018000000}"/>
            </a:ext>
          </a:extLst>
        </xdr:cNvPr>
        <xdr:cNvCxnSpPr>
          <a:stCxn id="4" idx="3"/>
          <a:endCxn id="2051" idx="1"/>
        </xdr:cNvCxnSpPr>
      </xdr:nvCxnSpPr>
      <xdr:spPr>
        <a:xfrm>
          <a:off x="10523801" y="9789583"/>
          <a:ext cx="2186770" cy="1457047"/>
        </a:xfrm>
        <a:prstGeom prst="bentConnector3">
          <a:avLst>
            <a:gd name="adj1" fmla="val 50000"/>
          </a:avLst>
        </a:prstGeom>
        <a:ln w="44450">
          <a:solidFill>
            <a:srgbClr val="FF0000"/>
          </a:solidFill>
          <a:headEnd type="diamond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928688</xdr:colOff>
      <xdr:row>20</xdr:row>
      <xdr:rowOff>59532</xdr:rowOff>
    </xdr:from>
    <xdr:to>
      <xdr:col>7</xdr:col>
      <xdr:colOff>1131094</xdr:colOff>
      <xdr:row>20</xdr:row>
      <xdr:rowOff>238125</xdr:rowOff>
    </xdr:to>
    <xdr:sp macro="" textlink="">
      <xdr:nvSpPr>
        <xdr:cNvPr id="25" name="Oval 24">
          <a:extLst>
            <a:ext uri="{FF2B5EF4-FFF2-40B4-BE49-F238E27FC236}">
              <a16:creationId xmlns:a16="http://schemas.microsoft.com/office/drawing/2014/main" xmlns="" id="{00000000-0008-0000-0100-000019000000}"/>
            </a:ext>
          </a:extLst>
        </xdr:cNvPr>
        <xdr:cNvSpPr/>
      </xdr:nvSpPr>
      <xdr:spPr>
        <a:xfrm>
          <a:off x="7643813" y="6560345"/>
          <a:ext cx="202406" cy="178593"/>
        </a:xfrm>
        <a:prstGeom prst="ellipse">
          <a:avLst/>
        </a:prstGeom>
        <a:solidFill>
          <a:schemeClr val="accent2">
            <a:lumMod val="50000"/>
          </a:schemeClr>
        </a:solidFill>
        <a:ln>
          <a:solidFill>
            <a:schemeClr val="accent2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d-ID" sz="1100"/>
        </a:p>
      </xdr:txBody>
    </xdr:sp>
    <xdr:clientData/>
  </xdr:twoCellAnchor>
  <xdr:twoCellAnchor>
    <xdr:from>
      <xdr:col>2</xdr:col>
      <xdr:colOff>785812</xdr:colOff>
      <xdr:row>18</xdr:row>
      <xdr:rowOff>161396</xdr:rowOff>
    </xdr:from>
    <xdr:to>
      <xdr:col>7</xdr:col>
      <xdr:colOff>928688</xdr:colOff>
      <xdr:row>20</xdr:row>
      <xdr:rowOff>148829</xdr:rowOff>
    </xdr:to>
    <xdr:cxnSp macro="">
      <xdr:nvCxnSpPr>
        <xdr:cNvPr id="27" name="Elbow Connector 26">
          <a:extLst>
            <a:ext uri="{FF2B5EF4-FFF2-40B4-BE49-F238E27FC236}">
              <a16:creationId xmlns:a16="http://schemas.microsoft.com/office/drawing/2014/main" xmlns="" id="{00000000-0008-0000-0100-00001B000000}"/>
            </a:ext>
          </a:extLst>
        </xdr:cNvPr>
        <xdr:cNvCxnSpPr>
          <a:stCxn id="13" idx="3"/>
          <a:endCxn id="25" idx="2"/>
        </xdr:cNvCxnSpPr>
      </xdr:nvCxnSpPr>
      <xdr:spPr>
        <a:xfrm>
          <a:off x="1143000" y="5328709"/>
          <a:ext cx="6500813" cy="1320933"/>
        </a:xfrm>
        <a:prstGeom prst="bentConnector3">
          <a:avLst>
            <a:gd name="adj1" fmla="val 50000"/>
          </a:avLst>
        </a:prstGeom>
        <a:ln w="44450">
          <a:solidFill>
            <a:schemeClr val="accent2">
              <a:lumMod val="50000"/>
            </a:schemeClr>
          </a:solidFill>
          <a:headEnd type="oval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797718</xdr:colOff>
      <xdr:row>15</xdr:row>
      <xdr:rowOff>157429</xdr:rowOff>
    </xdr:from>
    <xdr:to>
      <xdr:col>7</xdr:col>
      <xdr:colOff>928688</xdr:colOff>
      <xdr:row>20</xdr:row>
      <xdr:rowOff>148829</xdr:rowOff>
    </xdr:to>
    <xdr:cxnSp macro="">
      <xdr:nvCxnSpPr>
        <xdr:cNvPr id="29" name="Elbow Connector 28">
          <a:extLst>
            <a:ext uri="{FF2B5EF4-FFF2-40B4-BE49-F238E27FC236}">
              <a16:creationId xmlns:a16="http://schemas.microsoft.com/office/drawing/2014/main" xmlns="" id="{00000000-0008-0000-0100-00001D000000}"/>
            </a:ext>
          </a:extLst>
        </xdr:cNvPr>
        <xdr:cNvCxnSpPr>
          <a:stCxn id="14" idx="3"/>
          <a:endCxn id="25" idx="2"/>
        </xdr:cNvCxnSpPr>
      </xdr:nvCxnSpPr>
      <xdr:spPr>
        <a:xfrm>
          <a:off x="1154906" y="3074460"/>
          <a:ext cx="6488907" cy="3575182"/>
        </a:xfrm>
        <a:prstGeom prst="bentConnector3">
          <a:avLst>
            <a:gd name="adj1" fmla="val 50000"/>
          </a:avLst>
        </a:prstGeom>
        <a:ln w="44450">
          <a:solidFill>
            <a:schemeClr val="accent2">
              <a:lumMod val="50000"/>
            </a:schemeClr>
          </a:solidFill>
          <a:headEnd type="oval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1131094</xdr:colOff>
      <xdr:row>20</xdr:row>
      <xdr:rowOff>148829</xdr:rowOff>
    </xdr:from>
    <xdr:to>
      <xdr:col>13</xdr:col>
      <xdr:colOff>202515</xdr:colOff>
      <xdr:row>26</xdr:row>
      <xdr:rowOff>19807</xdr:rowOff>
    </xdr:to>
    <xdr:cxnSp macro="">
      <xdr:nvCxnSpPr>
        <xdr:cNvPr id="31" name="Elbow Connector 30">
          <a:extLst>
            <a:ext uri="{FF2B5EF4-FFF2-40B4-BE49-F238E27FC236}">
              <a16:creationId xmlns:a16="http://schemas.microsoft.com/office/drawing/2014/main" xmlns="" id="{00000000-0008-0000-0100-00001F000000}"/>
            </a:ext>
          </a:extLst>
        </xdr:cNvPr>
        <xdr:cNvCxnSpPr>
          <a:stCxn id="25" idx="6"/>
          <a:endCxn id="16" idx="1"/>
        </xdr:cNvCxnSpPr>
      </xdr:nvCxnSpPr>
      <xdr:spPr>
        <a:xfrm>
          <a:off x="7846219" y="6840142"/>
          <a:ext cx="4500671" cy="1133040"/>
        </a:xfrm>
        <a:prstGeom prst="bentConnector3">
          <a:avLst>
            <a:gd name="adj1" fmla="val 80423"/>
          </a:avLst>
        </a:prstGeom>
        <a:ln w="44450">
          <a:solidFill>
            <a:schemeClr val="accent2">
              <a:lumMod val="50000"/>
            </a:schemeClr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514349</xdr:colOff>
      <xdr:row>3</xdr:row>
      <xdr:rowOff>198950</xdr:rowOff>
    </xdr:from>
    <xdr:to>
      <xdr:col>18</xdr:col>
      <xdr:colOff>508000</xdr:colOff>
      <xdr:row>22</xdr:row>
      <xdr:rowOff>158750</xdr:rowOff>
    </xdr:to>
    <xdr:grpSp>
      <xdr:nvGrpSpPr>
        <xdr:cNvPr id="11" name="Group 10">
          <a:extLst>
            <a:ext uri="{FF2B5EF4-FFF2-40B4-BE49-F238E27FC236}">
              <a16:creationId xmlns:a16="http://schemas.microsoft.com/office/drawing/2014/main" xmlns="" id="{00000000-0008-0000-0200-00000B000000}"/>
            </a:ext>
          </a:extLst>
        </xdr:cNvPr>
        <xdr:cNvGrpSpPr/>
      </xdr:nvGrpSpPr>
      <xdr:grpSpPr>
        <a:xfrm>
          <a:off x="9743016" y="760925"/>
          <a:ext cx="5518151" cy="4446075"/>
          <a:chOff x="9744074" y="209551"/>
          <a:chExt cx="5248275" cy="3706508"/>
        </a:xfrm>
      </xdr:grpSpPr>
      <xdr:grpSp>
        <xdr:nvGrpSpPr>
          <xdr:cNvPr id="10" name="Group 9">
            <a:extLst>
              <a:ext uri="{FF2B5EF4-FFF2-40B4-BE49-F238E27FC236}">
                <a16:creationId xmlns:a16="http://schemas.microsoft.com/office/drawing/2014/main" xmlns="" id="{00000000-0008-0000-0200-00000A000000}"/>
              </a:ext>
            </a:extLst>
          </xdr:cNvPr>
          <xdr:cNvGrpSpPr/>
        </xdr:nvGrpSpPr>
        <xdr:grpSpPr>
          <a:xfrm>
            <a:off x="9744074" y="209551"/>
            <a:ext cx="5248275" cy="1036266"/>
            <a:chOff x="9591675" y="171451"/>
            <a:chExt cx="4572000" cy="1036266"/>
          </a:xfrm>
        </xdr:grpSpPr>
        <xdr:pic>
          <xdr:nvPicPr>
            <xdr:cNvPr id="3074" name="Picture 2">
              <a:extLst>
                <a:ext uri="{FF2B5EF4-FFF2-40B4-BE49-F238E27FC236}">
                  <a16:creationId xmlns:a16="http://schemas.microsoft.com/office/drawing/2014/main" xmlns="" id="{00000000-0008-0000-0200-0000020C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" cstate="print"/>
            <a:srcRect/>
            <a:stretch>
              <a:fillRect/>
            </a:stretch>
          </xdr:blipFill>
          <xdr:spPr bwMode="auto">
            <a:xfrm>
              <a:off x="10696575" y="171451"/>
              <a:ext cx="2333625" cy="258555"/>
            </a:xfrm>
            <a:prstGeom prst="rect">
              <a:avLst/>
            </a:prstGeom>
            <a:noFill/>
            <a:ln w="1">
              <a:noFill/>
              <a:miter lim="800000"/>
              <a:headEnd/>
              <a:tailEnd type="none" w="med" len="med"/>
            </a:ln>
            <a:effectLst/>
          </xdr:spPr>
        </xdr:pic>
        <xdr:pic>
          <xdr:nvPicPr>
            <xdr:cNvPr id="3075" name="Picture 3">
              <a:extLst>
                <a:ext uri="{FF2B5EF4-FFF2-40B4-BE49-F238E27FC236}">
                  <a16:creationId xmlns:a16="http://schemas.microsoft.com/office/drawing/2014/main" xmlns="" id="{00000000-0008-0000-0200-0000030C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" cstate="print"/>
            <a:srcRect/>
            <a:stretch>
              <a:fillRect/>
            </a:stretch>
          </xdr:blipFill>
          <xdr:spPr bwMode="auto">
            <a:xfrm>
              <a:off x="9591675" y="838200"/>
              <a:ext cx="4572000" cy="369517"/>
            </a:xfrm>
            <a:prstGeom prst="rect">
              <a:avLst/>
            </a:prstGeom>
            <a:noFill/>
            <a:ln w="1">
              <a:noFill/>
              <a:miter lim="800000"/>
              <a:headEnd/>
              <a:tailEnd type="none" w="med" len="med"/>
            </a:ln>
            <a:effectLst/>
          </xdr:spPr>
        </xdr:pic>
        <xdr:pic>
          <xdr:nvPicPr>
            <xdr:cNvPr id="3081" name="Picture 9">
              <a:extLst>
                <a:ext uri="{FF2B5EF4-FFF2-40B4-BE49-F238E27FC236}">
                  <a16:creationId xmlns:a16="http://schemas.microsoft.com/office/drawing/2014/main" xmlns="" id="{00000000-0008-0000-0200-0000090C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3" cstate="print"/>
            <a:srcRect/>
            <a:stretch>
              <a:fillRect/>
            </a:stretch>
          </xdr:blipFill>
          <xdr:spPr bwMode="auto">
            <a:xfrm>
              <a:off x="9591675" y="409575"/>
              <a:ext cx="4552950" cy="466725"/>
            </a:xfrm>
            <a:prstGeom prst="rect">
              <a:avLst/>
            </a:prstGeom>
            <a:noFill/>
          </xdr:spPr>
        </xdr:pic>
      </xdr:grpSp>
      <xdr:pic>
        <xdr:nvPicPr>
          <xdr:cNvPr id="3082" name="Picture 10">
            <a:extLst>
              <a:ext uri="{FF2B5EF4-FFF2-40B4-BE49-F238E27FC236}">
                <a16:creationId xmlns:a16="http://schemas.microsoft.com/office/drawing/2014/main" xmlns="" id="{00000000-0008-0000-0200-00000A0C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4" cstate="print"/>
          <a:srcRect/>
          <a:stretch>
            <a:fillRect/>
          </a:stretch>
        </xdr:blipFill>
        <xdr:spPr bwMode="auto">
          <a:xfrm>
            <a:off x="9753600" y="1247775"/>
            <a:ext cx="5210175" cy="2668284"/>
          </a:xfrm>
          <a:prstGeom prst="rect">
            <a:avLst/>
          </a:prstGeom>
          <a:noFill/>
          <a:ln w="1">
            <a:noFill/>
            <a:miter lim="800000"/>
            <a:headEnd/>
            <a:tailEnd type="none" w="med" len="med"/>
          </a:ln>
          <a:effectLst/>
        </xdr:spPr>
      </xdr:pic>
    </xdr:grpSp>
    <xdr:clientData/>
  </xdr:twoCellAnchor>
  <xdr:twoCellAnchor>
    <xdr:from>
      <xdr:col>8</xdr:col>
      <xdr:colOff>28575</xdr:colOff>
      <xdr:row>3</xdr:row>
      <xdr:rowOff>57150</xdr:rowOff>
    </xdr:from>
    <xdr:to>
      <xdr:col>9</xdr:col>
      <xdr:colOff>604309</xdr:colOff>
      <xdr:row>13</xdr:row>
      <xdr:rowOff>171450</xdr:rowOff>
    </xdr:to>
    <xdr:sp macro="" textlink="">
      <xdr:nvSpPr>
        <xdr:cNvPr id="9" name="Right Arrow 8">
          <a:extLst>
            <a:ext uri="{FF2B5EF4-FFF2-40B4-BE49-F238E27FC236}">
              <a16:creationId xmlns:a16="http://schemas.microsoft.com/office/drawing/2014/main" xmlns="" id="{00000000-0008-0000-0200-000009000000}"/>
            </a:ext>
          </a:extLst>
        </xdr:cNvPr>
        <xdr:cNvSpPr/>
      </xdr:nvSpPr>
      <xdr:spPr>
        <a:xfrm>
          <a:off x="9220200" y="628650"/>
          <a:ext cx="613834" cy="2286000"/>
        </a:xfrm>
        <a:prstGeom prst="rightArrow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d-ID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590550</xdr:colOff>
      <xdr:row>3</xdr:row>
      <xdr:rowOff>170377</xdr:rowOff>
    </xdr:from>
    <xdr:to>
      <xdr:col>18</xdr:col>
      <xdr:colOff>266700</xdr:colOff>
      <xdr:row>13</xdr:row>
      <xdr:rowOff>122752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xmlns="" id="{00000000-0008-0000-0300-000004000000}"/>
            </a:ext>
          </a:extLst>
        </xdr:cNvPr>
        <xdr:cNvGrpSpPr/>
      </xdr:nvGrpSpPr>
      <xdr:grpSpPr>
        <a:xfrm>
          <a:off x="7046383" y="1144044"/>
          <a:ext cx="6428317" cy="1973791"/>
          <a:chOff x="7162800" y="657225"/>
          <a:chExt cx="6381750" cy="1857375"/>
        </a:xfrm>
      </xdr:grpSpPr>
      <xdr:pic>
        <xdr:nvPicPr>
          <xdr:cNvPr id="4097" name="Picture 1">
            <a:extLst>
              <a:ext uri="{FF2B5EF4-FFF2-40B4-BE49-F238E27FC236}">
                <a16:creationId xmlns:a16="http://schemas.microsoft.com/office/drawing/2014/main" xmlns="" id="{00000000-0008-0000-0300-0000011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/>
          <a:srcRect/>
          <a:stretch>
            <a:fillRect/>
          </a:stretch>
        </xdr:blipFill>
        <xdr:spPr bwMode="auto">
          <a:xfrm>
            <a:off x="7162800" y="981075"/>
            <a:ext cx="6381750" cy="1533525"/>
          </a:xfrm>
          <a:prstGeom prst="rect">
            <a:avLst/>
          </a:prstGeom>
          <a:noFill/>
          <a:ln w="1">
            <a:noFill/>
            <a:miter lim="800000"/>
            <a:headEnd/>
            <a:tailEnd type="none" w="med" len="med"/>
          </a:ln>
          <a:effectLst/>
        </xdr:spPr>
      </xdr:pic>
      <xdr:pic>
        <xdr:nvPicPr>
          <xdr:cNvPr id="4098" name="Picture 2">
            <a:extLst>
              <a:ext uri="{FF2B5EF4-FFF2-40B4-BE49-F238E27FC236}">
                <a16:creationId xmlns:a16="http://schemas.microsoft.com/office/drawing/2014/main" xmlns="" id="{00000000-0008-0000-0300-0000021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/>
          <a:srcRect/>
          <a:stretch>
            <a:fillRect/>
          </a:stretch>
        </xdr:blipFill>
        <xdr:spPr bwMode="auto">
          <a:xfrm>
            <a:off x="8124825" y="657225"/>
            <a:ext cx="4105275" cy="333375"/>
          </a:xfrm>
          <a:prstGeom prst="rect">
            <a:avLst/>
          </a:prstGeom>
          <a:noFill/>
          <a:ln w="1">
            <a:noFill/>
            <a:miter lim="800000"/>
            <a:headEnd/>
            <a:tailEnd type="none" w="med" len="med"/>
          </a:ln>
          <a:effectLst/>
        </xdr:spPr>
      </xdr:pic>
    </xdr:grpSp>
    <xdr:clientData/>
  </xdr:twoCellAnchor>
  <xdr:twoCellAnchor>
    <xdr:from>
      <xdr:col>7</xdr:col>
      <xdr:colOff>47625</xdr:colOff>
      <xdr:row>2</xdr:row>
      <xdr:rowOff>503752</xdr:rowOff>
    </xdr:from>
    <xdr:to>
      <xdr:col>8</xdr:col>
      <xdr:colOff>51859</xdr:colOff>
      <xdr:row>14</xdr:row>
      <xdr:rowOff>122752</xdr:rowOff>
    </xdr:to>
    <xdr:sp macro="" textlink="">
      <xdr:nvSpPr>
        <xdr:cNvPr id="5" name="Right Arrow 4">
          <a:extLst>
            <a:ext uri="{FF2B5EF4-FFF2-40B4-BE49-F238E27FC236}">
              <a16:creationId xmlns:a16="http://schemas.microsoft.com/office/drawing/2014/main" xmlns="" id="{00000000-0008-0000-0300-000005000000}"/>
            </a:ext>
          </a:extLst>
        </xdr:cNvPr>
        <xdr:cNvSpPr/>
      </xdr:nvSpPr>
      <xdr:spPr>
        <a:xfrm>
          <a:off x="6503458" y="905919"/>
          <a:ext cx="618068" cy="2402416"/>
        </a:xfrm>
        <a:prstGeom prst="rightArrow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d-ID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514350</xdr:colOff>
      <xdr:row>3</xdr:row>
      <xdr:rowOff>244447</xdr:rowOff>
    </xdr:from>
    <xdr:to>
      <xdr:col>16</xdr:col>
      <xdr:colOff>323850</xdr:colOff>
      <xdr:row>17</xdr:row>
      <xdr:rowOff>128691</xdr:rowOff>
    </xdr:to>
    <xdr:grpSp>
      <xdr:nvGrpSpPr>
        <xdr:cNvPr id="5" name="Group 4">
          <a:extLst>
            <a:ext uri="{FF2B5EF4-FFF2-40B4-BE49-F238E27FC236}">
              <a16:creationId xmlns:a16="http://schemas.microsoft.com/office/drawing/2014/main" xmlns="" id="{00000000-0008-0000-0400-000005000000}"/>
            </a:ext>
          </a:extLst>
        </xdr:cNvPr>
        <xdr:cNvGrpSpPr/>
      </xdr:nvGrpSpPr>
      <xdr:grpSpPr>
        <a:xfrm>
          <a:off x="6853767" y="964114"/>
          <a:ext cx="5334000" cy="4286910"/>
          <a:chOff x="8143875" y="1095375"/>
          <a:chExt cx="5295900" cy="4184252"/>
        </a:xfrm>
      </xdr:grpSpPr>
      <xdr:pic>
        <xdr:nvPicPr>
          <xdr:cNvPr id="1026" name="Picture 2">
            <a:extLst>
              <a:ext uri="{FF2B5EF4-FFF2-40B4-BE49-F238E27FC236}">
                <a16:creationId xmlns:a16="http://schemas.microsoft.com/office/drawing/2014/main" xmlns="" id="{00000000-0008-0000-0400-00000204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/>
          <a:srcRect/>
          <a:stretch>
            <a:fillRect/>
          </a:stretch>
        </xdr:blipFill>
        <xdr:spPr bwMode="auto">
          <a:xfrm>
            <a:off x="8143875" y="1428751"/>
            <a:ext cx="5295900" cy="3850876"/>
          </a:xfrm>
          <a:prstGeom prst="rect">
            <a:avLst/>
          </a:prstGeom>
          <a:noFill/>
          <a:ln w="1">
            <a:noFill/>
            <a:miter lim="800000"/>
            <a:headEnd/>
            <a:tailEnd type="none" w="med" len="med"/>
          </a:ln>
          <a:effectLst/>
        </xdr:spPr>
      </xdr:pic>
      <xdr:pic>
        <xdr:nvPicPr>
          <xdr:cNvPr id="1027" name="Picture 3">
            <a:extLst>
              <a:ext uri="{FF2B5EF4-FFF2-40B4-BE49-F238E27FC236}">
                <a16:creationId xmlns:a16="http://schemas.microsoft.com/office/drawing/2014/main" xmlns="" id="{00000000-0008-0000-0400-00000304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/>
          <a:srcRect/>
          <a:stretch>
            <a:fillRect/>
          </a:stretch>
        </xdr:blipFill>
        <xdr:spPr bwMode="auto">
          <a:xfrm>
            <a:off x="8734425" y="1095375"/>
            <a:ext cx="3867150" cy="342900"/>
          </a:xfrm>
          <a:prstGeom prst="rect">
            <a:avLst/>
          </a:prstGeom>
          <a:noFill/>
          <a:ln w="1">
            <a:noFill/>
            <a:miter lim="800000"/>
            <a:headEnd/>
            <a:tailEnd type="none" w="med" len="med"/>
          </a:ln>
          <a:effectLst/>
        </xdr:spPr>
      </xdr:pic>
    </xdr:grpSp>
    <xdr:clientData/>
  </xdr:twoCellAnchor>
  <xdr:twoCellAnchor>
    <xdr:from>
      <xdr:col>6</xdr:col>
      <xdr:colOff>28575</xdr:colOff>
      <xdr:row>2</xdr:row>
      <xdr:rowOff>207421</xdr:rowOff>
    </xdr:from>
    <xdr:to>
      <xdr:col>7</xdr:col>
      <xdr:colOff>604309</xdr:colOff>
      <xdr:row>5</xdr:row>
      <xdr:rowOff>819138</xdr:rowOff>
    </xdr:to>
    <xdr:sp macro="" textlink="">
      <xdr:nvSpPr>
        <xdr:cNvPr id="3" name="Right Arrow 2">
          <a:extLst>
            <a:ext uri="{FF2B5EF4-FFF2-40B4-BE49-F238E27FC236}">
              <a16:creationId xmlns:a16="http://schemas.microsoft.com/office/drawing/2014/main" xmlns="" id="{00000000-0008-0000-0400-000003000000}"/>
            </a:ext>
          </a:extLst>
        </xdr:cNvPr>
        <xdr:cNvSpPr/>
      </xdr:nvSpPr>
      <xdr:spPr>
        <a:xfrm>
          <a:off x="6325658" y="609588"/>
          <a:ext cx="618068" cy="2389717"/>
        </a:xfrm>
        <a:prstGeom prst="rightArrow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d-ID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533400</xdr:colOff>
      <xdr:row>3</xdr:row>
      <xdr:rowOff>359799</xdr:rowOff>
    </xdr:from>
    <xdr:to>
      <xdr:col>15</xdr:col>
      <xdr:colOff>161925</xdr:colOff>
      <xdr:row>27</xdr:row>
      <xdr:rowOff>41241</xdr:rowOff>
    </xdr:to>
    <xdr:grpSp>
      <xdr:nvGrpSpPr>
        <xdr:cNvPr id="5" name="Group 4">
          <a:extLst>
            <a:ext uri="{FF2B5EF4-FFF2-40B4-BE49-F238E27FC236}">
              <a16:creationId xmlns:a16="http://schemas.microsoft.com/office/drawing/2014/main" xmlns="" id="{00000000-0008-0000-0500-000005000000}"/>
            </a:ext>
          </a:extLst>
        </xdr:cNvPr>
        <xdr:cNvGrpSpPr/>
      </xdr:nvGrpSpPr>
      <xdr:grpSpPr>
        <a:xfrm>
          <a:off x="6893983" y="1079466"/>
          <a:ext cx="4539192" cy="6645275"/>
          <a:chOff x="7829550" y="952500"/>
          <a:chExt cx="6688992" cy="8629650"/>
        </a:xfrm>
      </xdr:grpSpPr>
      <xdr:pic>
        <xdr:nvPicPr>
          <xdr:cNvPr id="5121" name="Picture 1">
            <a:extLst>
              <a:ext uri="{FF2B5EF4-FFF2-40B4-BE49-F238E27FC236}">
                <a16:creationId xmlns:a16="http://schemas.microsoft.com/office/drawing/2014/main" xmlns="" id="{00000000-0008-0000-0500-00000114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/>
          <a:srcRect/>
          <a:stretch>
            <a:fillRect/>
          </a:stretch>
        </xdr:blipFill>
        <xdr:spPr bwMode="auto">
          <a:xfrm>
            <a:off x="7829550" y="1276350"/>
            <a:ext cx="6677025" cy="6753225"/>
          </a:xfrm>
          <a:prstGeom prst="rect">
            <a:avLst/>
          </a:prstGeom>
          <a:noFill/>
          <a:ln w="1">
            <a:noFill/>
            <a:miter lim="800000"/>
            <a:headEnd/>
            <a:tailEnd type="none" w="med" len="med"/>
          </a:ln>
          <a:effectLst/>
        </xdr:spPr>
      </xdr:pic>
      <xdr:pic>
        <xdr:nvPicPr>
          <xdr:cNvPr id="5122" name="Picture 2">
            <a:extLst>
              <a:ext uri="{FF2B5EF4-FFF2-40B4-BE49-F238E27FC236}">
                <a16:creationId xmlns:a16="http://schemas.microsoft.com/office/drawing/2014/main" xmlns="" id="{00000000-0008-0000-0500-00000214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/>
          <a:srcRect/>
          <a:stretch>
            <a:fillRect/>
          </a:stretch>
        </xdr:blipFill>
        <xdr:spPr bwMode="auto">
          <a:xfrm>
            <a:off x="9324975" y="952500"/>
            <a:ext cx="3714750" cy="323850"/>
          </a:xfrm>
          <a:prstGeom prst="rect">
            <a:avLst/>
          </a:prstGeom>
          <a:noFill/>
          <a:ln w="1">
            <a:noFill/>
            <a:miter lim="800000"/>
            <a:headEnd/>
            <a:tailEnd type="none" w="med" len="med"/>
          </a:ln>
          <a:effectLst/>
        </xdr:spPr>
      </xdr:pic>
      <xdr:pic>
        <xdr:nvPicPr>
          <xdr:cNvPr id="5123" name="Picture 3">
            <a:extLst>
              <a:ext uri="{FF2B5EF4-FFF2-40B4-BE49-F238E27FC236}">
                <a16:creationId xmlns:a16="http://schemas.microsoft.com/office/drawing/2014/main" xmlns="" id="{00000000-0008-0000-0500-00000314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/>
          <a:srcRect/>
          <a:stretch>
            <a:fillRect/>
          </a:stretch>
        </xdr:blipFill>
        <xdr:spPr bwMode="auto">
          <a:xfrm>
            <a:off x="7829550" y="8020050"/>
            <a:ext cx="6688992" cy="1562100"/>
          </a:xfrm>
          <a:prstGeom prst="rect">
            <a:avLst/>
          </a:prstGeom>
          <a:noFill/>
          <a:ln w="1">
            <a:noFill/>
            <a:miter lim="800000"/>
            <a:headEnd/>
            <a:tailEnd type="none" w="med" len="med"/>
          </a:ln>
          <a:effectLst/>
        </xdr:spPr>
      </xdr:pic>
    </xdr:grpSp>
    <xdr:clientData/>
  </xdr:twoCellAnchor>
  <xdr:twoCellAnchor>
    <xdr:from>
      <xdr:col>7</xdr:col>
      <xdr:colOff>28575</xdr:colOff>
      <xdr:row>3</xdr:row>
      <xdr:rowOff>129105</xdr:rowOff>
    </xdr:from>
    <xdr:to>
      <xdr:col>8</xdr:col>
      <xdr:colOff>32809</xdr:colOff>
      <xdr:row>6</xdr:row>
      <xdr:rowOff>200014</xdr:rowOff>
    </xdr:to>
    <xdr:sp macro="" textlink="">
      <xdr:nvSpPr>
        <xdr:cNvPr id="6" name="Right Arrow 5">
          <a:extLst>
            <a:ext uri="{FF2B5EF4-FFF2-40B4-BE49-F238E27FC236}">
              <a16:creationId xmlns:a16="http://schemas.microsoft.com/office/drawing/2014/main" xmlns="" id="{00000000-0008-0000-0500-000006000000}"/>
            </a:ext>
          </a:extLst>
        </xdr:cNvPr>
        <xdr:cNvSpPr/>
      </xdr:nvSpPr>
      <xdr:spPr>
        <a:xfrm>
          <a:off x="6389158" y="848772"/>
          <a:ext cx="618068" cy="2378075"/>
        </a:xfrm>
        <a:prstGeom prst="rightArrow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d-ID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533400</xdr:colOff>
      <xdr:row>6</xdr:row>
      <xdr:rowOff>128021</xdr:rowOff>
    </xdr:from>
    <xdr:to>
      <xdr:col>22</xdr:col>
      <xdr:colOff>149303</xdr:colOff>
      <xdr:row>37</xdr:row>
      <xdr:rowOff>179978</xdr:rowOff>
    </xdr:to>
    <xdr:grpSp>
      <xdr:nvGrpSpPr>
        <xdr:cNvPr id="9" name="Group 8">
          <a:extLst>
            <a:ext uri="{FF2B5EF4-FFF2-40B4-BE49-F238E27FC236}">
              <a16:creationId xmlns:a16="http://schemas.microsoft.com/office/drawing/2014/main" xmlns="" id="{00000000-0008-0000-0600-000009000000}"/>
            </a:ext>
          </a:extLst>
        </xdr:cNvPr>
        <xdr:cNvGrpSpPr/>
      </xdr:nvGrpSpPr>
      <xdr:grpSpPr>
        <a:xfrm>
          <a:off x="7169150" y="1398021"/>
          <a:ext cx="10051070" cy="6624207"/>
          <a:chOff x="7169150" y="1271021"/>
          <a:chExt cx="10051070" cy="6370207"/>
        </a:xfrm>
      </xdr:grpSpPr>
      <xdr:pic>
        <xdr:nvPicPr>
          <xdr:cNvPr id="6146" name="Picture 2">
            <a:extLst>
              <a:ext uri="{FF2B5EF4-FFF2-40B4-BE49-F238E27FC236}">
                <a16:creationId xmlns:a16="http://schemas.microsoft.com/office/drawing/2014/main" xmlns="" id="{00000000-0008-0000-0600-00000218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/>
          <a:srcRect/>
          <a:stretch>
            <a:fillRect/>
          </a:stretch>
        </xdr:blipFill>
        <xdr:spPr bwMode="auto">
          <a:xfrm>
            <a:off x="7169150" y="1271021"/>
            <a:ext cx="4933660" cy="4404982"/>
          </a:xfrm>
          <a:prstGeom prst="rect">
            <a:avLst/>
          </a:prstGeom>
          <a:noFill/>
          <a:ln w="1">
            <a:noFill/>
            <a:miter lim="800000"/>
            <a:headEnd/>
            <a:tailEnd type="none" w="med" len="med"/>
          </a:ln>
          <a:effectLst/>
        </xdr:spPr>
      </xdr:pic>
      <xdr:pic>
        <xdr:nvPicPr>
          <xdr:cNvPr id="6147" name="Picture 3">
            <a:extLst>
              <a:ext uri="{FF2B5EF4-FFF2-40B4-BE49-F238E27FC236}">
                <a16:creationId xmlns:a16="http://schemas.microsoft.com/office/drawing/2014/main" xmlns="" id="{00000000-0008-0000-0600-00000318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/>
          <a:srcRect/>
          <a:stretch>
            <a:fillRect/>
          </a:stretch>
        </xdr:blipFill>
        <xdr:spPr bwMode="auto">
          <a:xfrm>
            <a:off x="12100996" y="1273389"/>
            <a:ext cx="4931715" cy="3881439"/>
          </a:xfrm>
          <a:prstGeom prst="rect">
            <a:avLst/>
          </a:prstGeom>
          <a:noFill/>
          <a:ln w="1">
            <a:noFill/>
            <a:miter lim="800000"/>
            <a:headEnd/>
            <a:tailEnd type="none" w="med" len="med"/>
          </a:ln>
          <a:effectLst/>
        </xdr:spPr>
      </xdr:pic>
      <xdr:pic>
        <xdr:nvPicPr>
          <xdr:cNvPr id="6148" name="Picture 4">
            <a:extLst>
              <a:ext uri="{FF2B5EF4-FFF2-40B4-BE49-F238E27FC236}">
                <a16:creationId xmlns:a16="http://schemas.microsoft.com/office/drawing/2014/main" xmlns="" id="{00000000-0008-0000-0600-00000418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/>
          <a:srcRect/>
          <a:stretch>
            <a:fillRect/>
          </a:stretch>
        </xdr:blipFill>
        <xdr:spPr bwMode="auto">
          <a:xfrm>
            <a:off x="12291481" y="5131832"/>
            <a:ext cx="4928739" cy="2509396"/>
          </a:xfrm>
          <a:prstGeom prst="rect">
            <a:avLst/>
          </a:prstGeom>
          <a:noFill/>
          <a:ln w="1">
            <a:noFill/>
            <a:miter lim="800000"/>
            <a:headEnd/>
            <a:tailEnd type="none" w="med" len="med"/>
          </a:ln>
          <a:effectLst/>
        </xdr:spPr>
      </xdr:pic>
    </xdr:grpSp>
    <xdr:clientData/>
  </xdr:twoCellAnchor>
  <xdr:twoCellAnchor>
    <xdr:from>
      <xdr:col>5</xdr:col>
      <xdr:colOff>28575</xdr:colOff>
      <xdr:row>6</xdr:row>
      <xdr:rowOff>170374</xdr:rowOff>
    </xdr:from>
    <xdr:to>
      <xdr:col>6</xdr:col>
      <xdr:colOff>32809</xdr:colOff>
      <xdr:row>16</xdr:row>
      <xdr:rowOff>121691</xdr:rowOff>
    </xdr:to>
    <xdr:sp macro="" textlink="">
      <xdr:nvSpPr>
        <xdr:cNvPr id="7" name="Right Arrow 6">
          <a:extLst>
            <a:ext uri="{FF2B5EF4-FFF2-40B4-BE49-F238E27FC236}">
              <a16:creationId xmlns:a16="http://schemas.microsoft.com/office/drawing/2014/main" xmlns="" id="{00000000-0008-0000-0600-000007000000}"/>
            </a:ext>
          </a:extLst>
        </xdr:cNvPr>
        <xdr:cNvSpPr/>
      </xdr:nvSpPr>
      <xdr:spPr>
        <a:xfrm>
          <a:off x="6653742" y="1313374"/>
          <a:ext cx="618067" cy="2247900"/>
        </a:xfrm>
        <a:prstGeom prst="rightArrow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d-ID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838199</xdr:colOff>
      <xdr:row>16</xdr:row>
      <xdr:rowOff>38100</xdr:rowOff>
    </xdr:from>
    <xdr:to>
      <xdr:col>9</xdr:col>
      <xdr:colOff>201083</xdr:colOff>
      <xdr:row>16</xdr:row>
      <xdr:rowOff>2800350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514351</xdr:colOff>
      <xdr:row>16</xdr:row>
      <xdr:rowOff>720610</xdr:rowOff>
    </xdr:from>
    <xdr:to>
      <xdr:col>36</xdr:col>
      <xdr:colOff>148258</xdr:colOff>
      <xdr:row>22</xdr:row>
      <xdr:rowOff>229543</xdr:rowOff>
    </xdr:to>
    <xdr:grpSp>
      <xdr:nvGrpSpPr>
        <xdr:cNvPr id="11" name="Group 10">
          <a:extLst>
            <a:ext uri="{FF2B5EF4-FFF2-40B4-BE49-F238E27FC236}">
              <a16:creationId xmlns:a16="http://schemas.microsoft.com/office/drawing/2014/main" xmlns="" id="{00000000-0008-0000-0700-00000B000000}"/>
            </a:ext>
          </a:extLst>
        </xdr:cNvPr>
        <xdr:cNvGrpSpPr/>
      </xdr:nvGrpSpPr>
      <xdr:grpSpPr>
        <a:xfrm>
          <a:off x="10251018" y="4234277"/>
          <a:ext cx="16471990" cy="6081183"/>
          <a:chOff x="10282768" y="180976"/>
          <a:chExt cx="16471990" cy="6081183"/>
        </a:xfrm>
      </xdr:grpSpPr>
      <xdr:pic>
        <xdr:nvPicPr>
          <xdr:cNvPr id="7177" name="Picture 9">
            <a:extLst>
              <a:ext uri="{FF2B5EF4-FFF2-40B4-BE49-F238E27FC236}">
                <a16:creationId xmlns:a16="http://schemas.microsoft.com/office/drawing/2014/main" xmlns="" id="{00000000-0008-0000-0700-0000091C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/>
          <a:srcRect/>
          <a:stretch>
            <a:fillRect/>
          </a:stretch>
        </xdr:blipFill>
        <xdr:spPr bwMode="auto">
          <a:xfrm>
            <a:off x="10282768" y="200025"/>
            <a:ext cx="4182160" cy="6043083"/>
          </a:xfrm>
          <a:prstGeom prst="rect">
            <a:avLst/>
          </a:prstGeom>
          <a:noFill/>
          <a:ln w="1">
            <a:noFill/>
            <a:miter lim="800000"/>
            <a:headEnd/>
            <a:tailEnd type="none" w="med" len="med"/>
          </a:ln>
          <a:effectLst/>
        </xdr:spPr>
      </xdr:pic>
      <xdr:pic>
        <xdr:nvPicPr>
          <xdr:cNvPr id="7178" name="Picture 10">
            <a:extLst>
              <a:ext uri="{FF2B5EF4-FFF2-40B4-BE49-F238E27FC236}">
                <a16:creationId xmlns:a16="http://schemas.microsoft.com/office/drawing/2014/main" xmlns="" id="{00000000-0008-0000-0700-00000A1C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/>
          <a:srcRect/>
          <a:stretch>
            <a:fillRect/>
          </a:stretch>
        </xdr:blipFill>
        <xdr:spPr bwMode="auto">
          <a:xfrm>
            <a:off x="14491758" y="180976"/>
            <a:ext cx="4070607" cy="6081183"/>
          </a:xfrm>
          <a:prstGeom prst="rect">
            <a:avLst/>
          </a:prstGeom>
          <a:noFill/>
          <a:ln w="1">
            <a:noFill/>
            <a:miter lim="800000"/>
            <a:headEnd/>
            <a:tailEnd type="none" w="med" len="med"/>
          </a:ln>
          <a:effectLst/>
        </xdr:spPr>
      </xdr:pic>
      <xdr:pic>
        <xdr:nvPicPr>
          <xdr:cNvPr id="7179" name="Picture 11">
            <a:extLst>
              <a:ext uri="{FF2B5EF4-FFF2-40B4-BE49-F238E27FC236}">
                <a16:creationId xmlns:a16="http://schemas.microsoft.com/office/drawing/2014/main" xmlns="" id="{00000000-0008-0000-0700-00000B1C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4" cstate="print"/>
          <a:srcRect/>
          <a:stretch>
            <a:fillRect/>
          </a:stretch>
        </xdr:blipFill>
        <xdr:spPr bwMode="auto">
          <a:xfrm>
            <a:off x="18584333" y="190501"/>
            <a:ext cx="4068234" cy="6043083"/>
          </a:xfrm>
          <a:prstGeom prst="rect">
            <a:avLst/>
          </a:prstGeom>
          <a:noFill/>
          <a:ln w="1">
            <a:noFill/>
            <a:miter lim="800000"/>
            <a:headEnd/>
            <a:tailEnd type="none" w="med" len="med"/>
          </a:ln>
          <a:effectLst/>
        </xdr:spPr>
      </xdr:pic>
      <xdr:pic>
        <xdr:nvPicPr>
          <xdr:cNvPr id="7180" name="Picture 12">
            <a:extLst>
              <a:ext uri="{FF2B5EF4-FFF2-40B4-BE49-F238E27FC236}">
                <a16:creationId xmlns:a16="http://schemas.microsoft.com/office/drawing/2014/main" xmlns="" id="{00000000-0008-0000-0700-00000C1C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5" cstate="print"/>
          <a:srcRect/>
          <a:stretch>
            <a:fillRect/>
          </a:stretch>
        </xdr:blipFill>
        <xdr:spPr bwMode="auto">
          <a:xfrm>
            <a:off x="22681142" y="190500"/>
            <a:ext cx="4073616" cy="2990850"/>
          </a:xfrm>
          <a:prstGeom prst="rect">
            <a:avLst/>
          </a:prstGeom>
          <a:noFill/>
          <a:ln w="1">
            <a:noFill/>
            <a:miter lim="800000"/>
            <a:headEnd/>
            <a:tailEnd type="none" w="med" len="med"/>
          </a:ln>
          <a:effectLst/>
        </xdr:spPr>
      </xdr:pic>
    </xdr:grpSp>
    <xdr:clientData/>
  </xdr:twoCellAnchor>
  <xdr:twoCellAnchor>
    <xdr:from>
      <xdr:col>12</xdr:col>
      <xdr:colOff>19050</xdr:colOff>
      <xdr:row>16</xdr:row>
      <xdr:rowOff>1362028</xdr:rowOff>
    </xdr:from>
    <xdr:to>
      <xdr:col>13</xdr:col>
      <xdr:colOff>23284</xdr:colOff>
      <xdr:row>18</xdr:row>
      <xdr:rowOff>572512</xdr:rowOff>
    </xdr:to>
    <xdr:sp macro="" textlink="">
      <xdr:nvSpPr>
        <xdr:cNvPr id="9" name="Right Arrow 8">
          <a:extLst>
            <a:ext uri="{FF2B5EF4-FFF2-40B4-BE49-F238E27FC236}">
              <a16:creationId xmlns:a16="http://schemas.microsoft.com/office/drawing/2014/main" xmlns="" id="{00000000-0008-0000-0700-000009000000}"/>
            </a:ext>
          </a:extLst>
        </xdr:cNvPr>
        <xdr:cNvSpPr/>
      </xdr:nvSpPr>
      <xdr:spPr>
        <a:xfrm>
          <a:off x="9755717" y="4505278"/>
          <a:ext cx="618067" cy="2300817"/>
        </a:xfrm>
        <a:prstGeom prst="rightArrow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d-ID" sz="1100"/>
        </a:p>
      </xdr:txBody>
    </xdr:sp>
    <xdr:clientData/>
  </xdr:twoCellAnchor>
  <xdr:twoCellAnchor>
    <xdr:from>
      <xdr:col>0</xdr:col>
      <xdr:colOff>21173</xdr:colOff>
      <xdr:row>12</xdr:row>
      <xdr:rowOff>190499</xdr:rowOff>
    </xdr:from>
    <xdr:to>
      <xdr:col>3</xdr:col>
      <xdr:colOff>486839</xdr:colOff>
      <xdr:row>14</xdr:row>
      <xdr:rowOff>275167</xdr:rowOff>
    </xdr:to>
    <xdr:sp macro="" textlink="">
      <xdr:nvSpPr>
        <xdr:cNvPr id="10" name="Rounded Rectangle 9">
          <a:extLst>
            <a:ext uri="{FF2B5EF4-FFF2-40B4-BE49-F238E27FC236}">
              <a16:creationId xmlns:a16="http://schemas.microsoft.com/office/drawing/2014/main" xmlns="" id="{00000000-0008-0000-0700-00000A000000}"/>
            </a:ext>
          </a:extLst>
        </xdr:cNvPr>
        <xdr:cNvSpPr/>
      </xdr:nvSpPr>
      <xdr:spPr>
        <a:xfrm>
          <a:off x="21173" y="2338916"/>
          <a:ext cx="2296583" cy="518584"/>
        </a:xfrm>
        <a:prstGeom prst="roundRect">
          <a:avLst/>
        </a:prstGeom>
        <a:noFill/>
        <a:ln w="412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d-ID" sz="1100"/>
        </a:p>
      </xdr:txBody>
    </xdr:sp>
    <xdr:clientData/>
  </xdr:twoCellAnchor>
  <xdr:twoCellAnchor>
    <xdr:from>
      <xdr:col>13</xdr:col>
      <xdr:colOff>338667</xdr:colOff>
      <xdr:row>5</xdr:row>
      <xdr:rowOff>31747</xdr:rowOff>
    </xdr:from>
    <xdr:to>
      <xdr:col>16</xdr:col>
      <xdr:colOff>507999</xdr:colOff>
      <xdr:row>11</xdr:row>
      <xdr:rowOff>31750</xdr:rowOff>
    </xdr:to>
    <xdr:sp macro="" textlink="">
      <xdr:nvSpPr>
        <xdr:cNvPr id="14" name="Rounded Rectangle 13">
          <a:extLst>
            <a:ext uri="{FF2B5EF4-FFF2-40B4-BE49-F238E27FC236}">
              <a16:creationId xmlns:a16="http://schemas.microsoft.com/office/drawing/2014/main" xmlns="" id="{00000000-0008-0000-0700-00000E000000}"/>
            </a:ext>
          </a:extLst>
        </xdr:cNvPr>
        <xdr:cNvSpPr/>
      </xdr:nvSpPr>
      <xdr:spPr>
        <a:xfrm>
          <a:off x="10689167" y="973664"/>
          <a:ext cx="4116915" cy="1016003"/>
        </a:xfrm>
        <a:prstGeom prst="roundRect">
          <a:avLst/>
        </a:prstGeom>
        <a:solidFill>
          <a:schemeClr val="accent6">
            <a:lumMod val="60000"/>
            <a:lumOff val="40000"/>
          </a:schemeClr>
        </a:solidFill>
        <a:ln>
          <a:noFill/>
        </a:ln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d-ID" sz="1100"/>
        </a:p>
      </xdr:txBody>
    </xdr:sp>
    <xdr:clientData/>
  </xdr:twoCellAnchor>
  <xdr:oneCellAnchor>
    <xdr:from>
      <xdr:col>13</xdr:col>
      <xdr:colOff>433913</xdr:colOff>
      <xdr:row>5</xdr:row>
      <xdr:rowOff>105829</xdr:rowOff>
    </xdr:from>
    <xdr:ext cx="3926417" cy="825504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xmlns="" id="{00000000-0008-0000-0700-00000D000000}"/>
            </a:ext>
          </a:extLst>
        </xdr:cNvPr>
        <xdr:cNvSpPr txBox="1"/>
      </xdr:nvSpPr>
      <xdr:spPr>
        <a:xfrm>
          <a:off x="10784413" y="1047746"/>
          <a:ext cx="3926417" cy="8255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id-ID" sz="1200">
              <a:latin typeface="Arial" pitchFamily="34" charset="0"/>
              <a:cs typeface="Arial" pitchFamily="34" charset="0"/>
            </a:rPr>
            <a:t>Penetapan </a:t>
          </a:r>
          <a:r>
            <a:rPr lang="id-ID" sz="1200" b="1">
              <a:latin typeface="Arial" pitchFamily="34" charset="0"/>
              <a:cs typeface="Arial" pitchFamily="34" charset="0"/>
            </a:rPr>
            <a:t>Capaian Kinerja Organisasi Periodik dan Tahunan</a:t>
          </a:r>
          <a:r>
            <a:rPr lang="id-ID" sz="1200">
              <a:latin typeface="Arial" pitchFamily="34" charset="0"/>
              <a:cs typeface="Arial" pitchFamily="34" charset="0"/>
            </a:rPr>
            <a:t> dilaksanakan sesuai dng ketentuan peraturan perundang-undangan yg mengatur</a:t>
          </a:r>
          <a:r>
            <a:rPr lang="id-ID" sz="1200" baseline="0">
              <a:latin typeface="Arial" pitchFamily="34" charset="0"/>
              <a:cs typeface="Arial" pitchFamily="34" charset="0"/>
            </a:rPr>
            <a:t> mengenai Kinerja Organisasi</a:t>
          </a:r>
          <a:endParaRPr lang="id-ID" sz="1200">
            <a:latin typeface="Arial" pitchFamily="34" charset="0"/>
            <a:cs typeface="Arial" pitchFamily="34" charset="0"/>
          </a:endParaRPr>
        </a:p>
      </xdr:txBody>
    </xdr:sp>
    <xdr:clientData/>
  </xdr:oneCellAnchor>
  <xdr:twoCellAnchor>
    <xdr:from>
      <xdr:col>3</xdr:col>
      <xdr:colOff>486839</xdr:colOff>
      <xdr:row>7</xdr:row>
      <xdr:rowOff>222253</xdr:rowOff>
    </xdr:from>
    <xdr:to>
      <xdr:col>13</xdr:col>
      <xdr:colOff>338667</xdr:colOff>
      <xdr:row>13</xdr:row>
      <xdr:rowOff>142878</xdr:rowOff>
    </xdr:to>
    <xdr:cxnSp macro="">
      <xdr:nvCxnSpPr>
        <xdr:cNvPr id="16" name="Elbow Connector 15">
          <a:extLst>
            <a:ext uri="{FF2B5EF4-FFF2-40B4-BE49-F238E27FC236}">
              <a16:creationId xmlns:a16="http://schemas.microsoft.com/office/drawing/2014/main" xmlns="" id="{00000000-0008-0000-0700-000010000000}"/>
            </a:ext>
          </a:extLst>
        </xdr:cNvPr>
        <xdr:cNvCxnSpPr/>
      </xdr:nvCxnSpPr>
      <xdr:spPr>
        <a:xfrm flipV="1">
          <a:off x="2317756" y="1365253"/>
          <a:ext cx="8371411" cy="1116542"/>
        </a:xfrm>
        <a:prstGeom prst="bentConnector3">
          <a:avLst>
            <a:gd name="adj1" fmla="val 92478"/>
          </a:avLst>
        </a:prstGeom>
        <a:ln w="44450">
          <a:solidFill>
            <a:srgbClr val="FF0000"/>
          </a:solidFill>
          <a:headEnd type="diamon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560927</xdr:colOff>
      <xdr:row>22</xdr:row>
      <xdr:rowOff>413775</xdr:rowOff>
    </xdr:from>
    <xdr:to>
      <xdr:col>20</xdr:col>
      <xdr:colOff>381010</xdr:colOff>
      <xdr:row>26</xdr:row>
      <xdr:rowOff>63467</xdr:rowOff>
    </xdr:to>
    <xdr:sp macro="" textlink="">
      <xdr:nvSpPr>
        <xdr:cNvPr id="19" name="Rectangle 18">
          <a:extLst>
            <a:ext uri="{FF2B5EF4-FFF2-40B4-BE49-F238E27FC236}">
              <a16:creationId xmlns:a16="http://schemas.microsoft.com/office/drawing/2014/main" xmlns="" id="{00000000-0008-0000-0700-000013000000}"/>
            </a:ext>
          </a:extLst>
        </xdr:cNvPr>
        <xdr:cNvSpPr/>
      </xdr:nvSpPr>
      <xdr:spPr>
        <a:xfrm>
          <a:off x="10297594" y="10129275"/>
          <a:ext cx="6836833" cy="3597275"/>
        </a:xfrm>
        <a:prstGeom prst="rect">
          <a:avLst/>
        </a:prstGeom>
        <a:solidFill>
          <a:srgbClr val="66FFFF"/>
        </a:solidFill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d-ID" sz="1100"/>
        </a:p>
      </xdr:txBody>
    </xdr:sp>
    <xdr:clientData/>
  </xdr:twoCellAnchor>
  <xdr:twoCellAnchor>
    <xdr:from>
      <xdr:col>13</xdr:col>
      <xdr:colOff>52927</xdr:colOff>
      <xdr:row>22</xdr:row>
      <xdr:rowOff>509026</xdr:rowOff>
    </xdr:from>
    <xdr:to>
      <xdr:col>20</xdr:col>
      <xdr:colOff>211677</xdr:colOff>
      <xdr:row>25</xdr:row>
      <xdr:rowOff>169300</xdr:rowOff>
    </xdr:to>
    <xdr:sp macro="" textlink="">
      <xdr:nvSpPr>
        <xdr:cNvPr id="18" name="object 14">
          <a:extLst>
            <a:ext uri="{FF2B5EF4-FFF2-40B4-BE49-F238E27FC236}">
              <a16:creationId xmlns:a16="http://schemas.microsoft.com/office/drawing/2014/main" xmlns="" id="{00000000-0008-0000-0700-000012000000}"/>
            </a:ext>
          </a:extLst>
        </xdr:cNvPr>
        <xdr:cNvSpPr txBox="1">
          <a:spLocks noChangeArrowheads="1"/>
        </xdr:cNvSpPr>
      </xdr:nvSpPr>
      <xdr:spPr bwMode="auto">
        <a:xfrm>
          <a:off x="10403427" y="10224526"/>
          <a:ext cx="6561667" cy="336444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0" rIns="0" bIns="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265113" indent="-265113" algn="just" eaLnBrk="1" hangingPunct="1">
            <a:lnSpc>
              <a:spcPts val="1800"/>
            </a:lnSpc>
            <a:spcAft>
              <a:spcPts val="600"/>
            </a:spcAft>
            <a:buFontTx/>
            <a:buAutoNum type="arabicPeriod"/>
          </a:pPr>
          <a:r>
            <a:rPr lang="en-US" altLang="en-US" sz="1200" b="1">
              <a:latin typeface="Bookman Old Style" pitchFamily="18" charset="0"/>
              <a:cs typeface="Microsoft Sans Serif" pitchFamily="34" charset="0"/>
            </a:rPr>
            <a:t>Hasil Kerja Utama</a:t>
          </a:r>
          <a:r>
            <a:rPr lang="en-US" altLang="en-US" sz="1200">
              <a:latin typeface="Bookman Old Style" pitchFamily="18" charset="0"/>
              <a:cs typeface="Microsoft Sans Serif" pitchFamily="34" charset="0"/>
            </a:rPr>
            <a:t> adalah hasil kerja yang mencerminkan tingkat prioritas tinggi</a:t>
          </a:r>
          <a:r>
            <a:rPr lang="id-ID" altLang="en-US" sz="1200">
              <a:latin typeface="Bookman Old Style" pitchFamily="18" charset="0"/>
              <a:cs typeface="Microsoft Sans Serif" pitchFamily="34" charset="0"/>
            </a:rPr>
            <a:t>.</a:t>
          </a:r>
          <a:endParaRPr lang="en-US" altLang="en-US" sz="1200">
            <a:latin typeface="Bookman Old Style" pitchFamily="18" charset="0"/>
            <a:cs typeface="Microsoft Sans Serif" pitchFamily="34" charset="0"/>
          </a:endParaRPr>
        </a:p>
        <a:p>
          <a:pPr marL="542925" lvl="1" indent="-277813" algn="just" eaLnBrk="1" hangingPunct="1">
            <a:lnSpc>
              <a:spcPts val="1800"/>
            </a:lnSpc>
            <a:spcAft>
              <a:spcPts val="600"/>
            </a:spcAft>
            <a:buFont typeface="Wingdings" pitchFamily="2" charset="2"/>
            <a:buChar char="Ø"/>
          </a:pPr>
          <a:r>
            <a:rPr lang="id-ID" altLang="en-US" sz="1200">
              <a:latin typeface="Bookman Old Style" pitchFamily="18" charset="0"/>
              <a:cs typeface="Microsoft Sans Serif" pitchFamily="34" charset="0"/>
            </a:rPr>
            <a:t>Pada JPT, Pimpinan Unit Kerja Mandiri memuat :</a:t>
          </a:r>
        </a:p>
        <a:p>
          <a:pPr marL="712788" lvl="2" indent="-169863" algn="just" eaLnBrk="1" hangingPunct="1">
            <a:lnSpc>
              <a:spcPts val="1800"/>
            </a:lnSpc>
            <a:spcAft>
              <a:spcPts val="600"/>
            </a:spcAft>
            <a:buFont typeface="Arial" pitchFamily="34" charset="0"/>
            <a:buChar char="•"/>
          </a:pPr>
          <a:r>
            <a:rPr lang="id-ID" altLang="en-US" sz="1200">
              <a:latin typeface="Bookman Old Style" pitchFamily="18" charset="0"/>
              <a:cs typeface="Microsoft Sans Serif" pitchFamily="34" charset="0"/>
            </a:rPr>
            <a:t>Sasaran, indikator dan target pada PK;</a:t>
          </a:r>
        </a:p>
        <a:p>
          <a:pPr marL="712788" lvl="2" indent="-169863" algn="just" eaLnBrk="1" hangingPunct="1">
            <a:lnSpc>
              <a:spcPts val="1800"/>
            </a:lnSpc>
            <a:spcAft>
              <a:spcPts val="600"/>
            </a:spcAft>
            <a:buFont typeface="Arial" pitchFamily="34" charset="0"/>
            <a:buChar char="•"/>
          </a:pPr>
          <a:r>
            <a:rPr lang="id-ID" altLang="en-US" sz="1200">
              <a:latin typeface="Bookman Old Style" pitchFamily="18" charset="0"/>
              <a:cs typeface="Microsoft Sans Serif" pitchFamily="34" charset="0"/>
            </a:rPr>
            <a:t>Rencana strategis;</a:t>
          </a:r>
        </a:p>
        <a:p>
          <a:pPr marL="712788" lvl="2" indent="-169863" algn="just" eaLnBrk="1" hangingPunct="1">
            <a:lnSpc>
              <a:spcPts val="1800"/>
            </a:lnSpc>
            <a:spcAft>
              <a:spcPts val="600"/>
            </a:spcAft>
            <a:buFont typeface="Arial" pitchFamily="34" charset="0"/>
            <a:buChar char="•"/>
          </a:pPr>
          <a:r>
            <a:rPr lang="id-ID" altLang="en-US" sz="1200">
              <a:latin typeface="Bookman Old Style" pitchFamily="18" charset="0"/>
              <a:cs typeface="Microsoft Sans Serif" pitchFamily="34" charset="0"/>
            </a:rPr>
            <a:t>Rencana kerja tahunan.</a:t>
          </a:r>
        </a:p>
        <a:p>
          <a:pPr marL="265113" indent="-265113" algn="just" eaLnBrk="1" hangingPunct="1">
            <a:lnSpc>
              <a:spcPts val="1800"/>
            </a:lnSpc>
            <a:spcAft>
              <a:spcPts val="600"/>
            </a:spcAft>
            <a:buFontTx/>
            <a:buAutoNum type="arabicPeriod"/>
          </a:pPr>
          <a:r>
            <a:rPr lang="en-US" altLang="en-US" sz="1200" b="1">
              <a:latin typeface="Bookman Old Style" pitchFamily="18" charset="0"/>
              <a:cs typeface="Microsoft Sans Serif" pitchFamily="34" charset="0"/>
            </a:rPr>
            <a:t>Hasil Kerja Tambahan</a:t>
          </a:r>
          <a:r>
            <a:rPr lang="en-US" altLang="en-US" sz="1200">
              <a:latin typeface="Bookman Old Style" pitchFamily="18" charset="0"/>
              <a:cs typeface="Microsoft Sans Serif" pitchFamily="34" charset="0"/>
            </a:rPr>
            <a:t> adalah hasil kerja yang mencerminkan tingkat prioritas rendah</a:t>
          </a:r>
          <a:endParaRPr lang="id-ID" altLang="en-US" sz="1200">
            <a:latin typeface="Bookman Old Style" pitchFamily="18" charset="0"/>
            <a:cs typeface="Microsoft Sans Serif" pitchFamily="34" charset="0"/>
          </a:endParaRPr>
        </a:p>
        <a:p>
          <a:pPr marL="265113" indent="-265113" algn="just" eaLnBrk="1" hangingPunct="1">
            <a:lnSpc>
              <a:spcPts val="1800"/>
            </a:lnSpc>
            <a:spcAft>
              <a:spcPts val="600"/>
            </a:spcAft>
            <a:buFontTx/>
            <a:buAutoNum type="arabicPeriod"/>
          </a:pPr>
          <a:r>
            <a:rPr lang="id-ID" altLang="en-US" sz="1200">
              <a:latin typeface="Bookman Old Style" pitchFamily="18" charset="0"/>
              <a:cs typeface="Microsoft Sans Serif" pitchFamily="34" charset="0"/>
            </a:rPr>
            <a:t>Pejabat Penilai Kinerja menetapkan tingkat prioritas untuk rencana hasil kerja dalam kategori tinggi (</a:t>
          </a:r>
          <a:r>
            <a:rPr lang="id-ID" altLang="en-US" sz="1200" b="1">
              <a:latin typeface="Bookman Old Style" pitchFamily="18" charset="0"/>
              <a:cs typeface="Microsoft Sans Serif" pitchFamily="34" charset="0"/>
            </a:rPr>
            <a:t>hasil kerja utama</a:t>
          </a:r>
          <a:r>
            <a:rPr lang="id-ID" altLang="en-US" sz="1200">
              <a:latin typeface="Bookman Old Style" pitchFamily="18" charset="0"/>
              <a:cs typeface="Microsoft Sans Serif" pitchFamily="34" charset="0"/>
            </a:rPr>
            <a:t>) atau rendah (</a:t>
          </a:r>
          <a:r>
            <a:rPr lang="id-ID" altLang="en-US" sz="1200" b="1">
              <a:latin typeface="Bookman Old Style" pitchFamily="18" charset="0"/>
              <a:cs typeface="Microsoft Sans Serif" pitchFamily="34" charset="0"/>
            </a:rPr>
            <a:t>hasil kerja tambahan</a:t>
          </a:r>
          <a:r>
            <a:rPr lang="id-ID" altLang="en-US" sz="1200">
              <a:latin typeface="Bookman Old Style" pitchFamily="18" charset="0"/>
              <a:cs typeface="Microsoft Sans Serif" pitchFamily="34" charset="0"/>
            </a:rPr>
            <a:t>).</a:t>
          </a:r>
        </a:p>
        <a:p>
          <a:pPr marL="265113" indent="-265113" algn="just" eaLnBrk="1" hangingPunct="1">
            <a:lnSpc>
              <a:spcPts val="1800"/>
            </a:lnSpc>
            <a:spcAft>
              <a:spcPts val="600"/>
            </a:spcAft>
            <a:buFontTx/>
            <a:buAutoNum type="arabicPeriod"/>
          </a:pPr>
          <a:r>
            <a:rPr lang="id-ID" altLang="en-US" sz="1200">
              <a:latin typeface="Bookman Old Style" pitchFamily="18" charset="0"/>
              <a:cs typeface="Microsoft Sans Serif" pitchFamily="34" charset="0"/>
            </a:rPr>
            <a:t>Contoh direktif sbg Hasil kerja utama: Penugasan sebagai Pelaksana harian (Plh.), Pelaksana Tugas (Plt.), atau pejabat fungsional mendapat penugasan untuk menduduki jabatan struktural</a:t>
          </a:r>
        </a:p>
      </xdr:txBody>
    </xdr:sp>
    <xdr:clientData/>
  </xdr:twoCellAnchor>
  <xdr:twoCellAnchor>
    <xdr:from>
      <xdr:col>0</xdr:col>
      <xdr:colOff>2</xdr:colOff>
      <xdr:row>22</xdr:row>
      <xdr:rowOff>2423583</xdr:rowOff>
    </xdr:from>
    <xdr:to>
      <xdr:col>1</xdr:col>
      <xdr:colOff>846669</xdr:colOff>
      <xdr:row>24</xdr:row>
      <xdr:rowOff>31749</xdr:rowOff>
    </xdr:to>
    <xdr:sp macro="" textlink="">
      <xdr:nvSpPr>
        <xdr:cNvPr id="20" name="Rounded Rectangle 19">
          <a:extLst>
            <a:ext uri="{FF2B5EF4-FFF2-40B4-BE49-F238E27FC236}">
              <a16:creationId xmlns:a16="http://schemas.microsoft.com/office/drawing/2014/main" xmlns="" id="{00000000-0008-0000-0700-000014000000}"/>
            </a:ext>
          </a:extLst>
        </xdr:cNvPr>
        <xdr:cNvSpPr/>
      </xdr:nvSpPr>
      <xdr:spPr>
        <a:xfrm>
          <a:off x="2" y="12139083"/>
          <a:ext cx="1143000" cy="285749"/>
        </a:xfrm>
        <a:prstGeom prst="roundRect">
          <a:avLst/>
        </a:prstGeom>
        <a:noFill/>
        <a:ln w="44450">
          <a:solidFill>
            <a:schemeClr val="accent5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d-ID" sz="1100"/>
        </a:p>
      </xdr:txBody>
    </xdr:sp>
    <xdr:clientData/>
  </xdr:twoCellAnchor>
  <xdr:twoCellAnchor>
    <xdr:from>
      <xdr:col>0</xdr:col>
      <xdr:colOff>0</xdr:colOff>
      <xdr:row>20</xdr:row>
      <xdr:rowOff>10583</xdr:rowOff>
    </xdr:from>
    <xdr:to>
      <xdr:col>1</xdr:col>
      <xdr:colOff>846667</xdr:colOff>
      <xdr:row>21</xdr:row>
      <xdr:rowOff>10584</xdr:rowOff>
    </xdr:to>
    <xdr:sp macro="" textlink="">
      <xdr:nvSpPr>
        <xdr:cNvPr id="21" name="Rounded Rectangle 20">
          <a:extLst>
            <a:ext uri="{FF2B5EF4-FFF2-40B4-BE49-F238E27FC236}">
              <a16:creationId xmlns:a16="http://schemas.microsoft.com/office/drawing/2014/main" xmlns="" id="{00000000-0008-0000-0700-000015000000}"/>
            </a:ext>
          </a:extLst>
        </xdr:cNvPr>
        <xdr:cNvSpPr/>
      </xdr:nvSpPr>
      <xdr:spPr>
        <a:xfrm>
          <a:off x="0" y="7048500"/>
          <a:ext cx="1143000" cy="243417"/>
        </a:xfrm>
        <a:prstGeom prst="roundRect">
          <a:avLst/>
        </a:prstGeom>
        <a:noFill/>
        <a:ln w="44450">
          <a:solidFill>
            <a:schemeClr val="accent5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d-ID" sz="1100"/>
        </a:p>
      </xdr:txBody>
    </xdr:sp>
    <xdr:clientData/>
  </xdr:twoCellAnchor>
  <xdr:twoCellAnchor>
    <xdr:from>
      <xdr:col>1</xdr:col>
      <xdr:colOff>846669</xdr:colOff>
      <xdr:row>22</xdr:row>
      <xdr:rowOff>2212413</xdr:rowOff>
    </xdr:from>
    <xdr:to>
      <xdr:col>12</xdr:col>
      <xdr:colOff>560927</xdr:colOff>
      <xdr:row>23</xdr:row>
      <xdr:rowOff>132291</xdr:rowOff>
    </xdr:to>
    <xdr:cxnSp macro="">
      <xdr:nvCxnSpPr>
        <xdr:cNvPr id="23" name="Elbow Connector 22">
          <a:extLst>
            <a:ext uri="{FF2B5EF4-FFF2-40B4-BE49-F238E27FC236}">
              <a16:creationId xmlns:a16="http://schemas.microsoft.com/office/drawing/2014/main" xmlns="" id="{00000000-0008-0000-0700-000017000000}"/>
            </a:ext>
          </a:extLst>
        </xdr:cNvPr>
        <xdr:cNvCxnSpPr>
          <a:stCxn id="20" idx="3"/>
          <a:endCxn id="19" idx="1"/>
        </xdr:cNvCxnSpPr>
      </xdr:nvCxnSpPr>
      <xdr:spPr>
        <a:xfrm flipV="1">
          <a:off x="1143002" y="11927913"/>
          <a:ext cx="9154592" cy="354045"/>
        </a:xfrm>
        <a:prstGeom prst="bentConnector3">
          <a:avLst>
            <a:gd name="adj1" fmla="val 95318"/>
          </a:avLst>
        </a:prstGeom>
        <a:ln w="44450">
          <a:headEnd type="oval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846667</xdr:colOff>
      <xdr:row>20</xdr:row>
      <xdr:rowOff>132292</xdr:rowOff>
    </xdr:from>
    <xdr:to>
      <xdr:col>12</xdr:col>
      <xdr:colOff>560927</xdr:colOff>
      <xdr:row>22</xdr:row>
      <xdr:rowOff>2212413</xdr:rowOff>
    </xdr:to>
    <xdr:cxnSp macro="">
      <xdr:nvCxnSpPr>
        <xdr:cNvPr id="26" name="Elbow Connector 25">
          <a:extLst>
            <a:ext uri="{FF2B5EF4-FFF2-40B4-BE49-F238E27FC236}">
              <a16:creationId xmlns:a16="http://schemas.microsoft.com/office/drawing/2014/main" xmlns="" id="{00000000-0008-0000-0700-00001A000000}"/>
            </a:ext>
          </a:extLst>
        </xdr:cNvPr>
        <xdr:cNvCxnSpPr>
          <a:stCxn id="21" idx="3"/>
          <a:endCxn id="19" idx="1"/>
        </xdr:cNvCxnSpPr>
      </xdr:nvCxnSpPr>
      <xdr:spPr>
        <a:xfrm>
          <a:off x="1143000" y="7170209"/>
          <a:ext cx="9154594" cy="4757704"/>
        </a:xfrm>
        <a:prstGeom prst="bentConnector3">
          <a:avLst>
            <a:gd name="adj1" fmla="val 95318"/>
          </a:avLst>
        </a:prstGeom>
        <a:ln w="44450">
          <a:headEnd type="oval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613834</xdr:colOff>
      <xdr:row>28</xdr:row>
      <xdr:rowOff>127000</xdr:rowOff>
    </xdr:from>
    <xdr:to>
      <xdr:col>12</xdr:col>
      <xdr:colOff>148166</xdr:colOff>
      <xdr:row>56</xdr:row>
      <xdr:rowOff>74084</xdr:rowOff>
    </xdr:to>
    <xdr:sp macro="" textlink="">
      <xdr:nvSpPr>
        <xdr:cNvPr id="22" name="Rectangle 21">
          <a:extLst>
            <a:ext uri="{FF2B5EF4-FFF2-40B4-BE49-F238E27FC236}">
              <a16:creationId xmlns:a16="http://schemas.microsoft.com/office/drawing/2014/main" xmlns="" id="{00000000-0008-0000-0700-000016000000}"/>
            </a:ext>
          </a:extLst>
        </xdr:cNvPr>
        <xdr:cNvSpPr/>
      </xdr:nvSpPr>
      <xdr:spPr>
        <a:xfrm>
          <a:off x="4508501" y="14721417"/>
          <a:ext cx="5376332" cy="5281084"/>
        </a:xfrm>
        <a:prstGeom prst="rect">
          <a:avLst/>
        </a:prstGeom>
        <a:noFill/>
        <a:ln w="508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d-ID" sz="1100"/>
        </a:p>
      </xdr:txBody>
    </xdr:sp>
    <xdr:clientData/>
  </xdr:twoCellAnchor>
  <xdr:twoCellAnchor>
    <xdr:from>
      <xdr:col>13</xdr:col>
      <xdr:colOff>353277</xdr:colOff>
      <xdr:row>40</xdr:row>
      <xdr:rowOff>154787</xdr:rowOff>
    </xdr:from>
    <xdr:to>
      <xdr:col>19</xdr:col>
      <xdr:colOff>143462</xdr:colOff>
      <xdr:row>49</xdr:row>
      <xdr:rowOff>34141</xdr:rowOff>
    </xdr:to>
    <xdr:grpSp>
      <xdr:nvGrpSpPr>
        <xdr:cNvPr id="24" name="Group 23">
          <a:extLst>
            <a:ext uri="{FF2B5EF4-FFF2-40B4-BE49-F238E27FC236}">
              <a16:creationId xmlns:a16="http://schemas.microsoft.com/office/drawing/2014/main" xmlns="" id="{00000000-0008-0000-0700-000018000000}"/>
            </a:ext>
          </a:extLst>
        </xdr:cNvPr>
        <xdr:cNvGrpSpPr/>
      </xdr:nvGrpSpPr>
      <xdr:grpSpPr>
        <a:xfrm>
          <a:off x="10703777" y="17405620"/>
          <a:ext cx="5579268" cy="1593854"/>
          <a:chOff x="10414000" y="8540746"/>
          <a:chExt cx="5638800" cy="1593854"/>
        </a:xfrm>
      </xdr:grpSpPr>
      <xdr:pic>
        <xdr:nvPicPr>
          <xdr:cNvPr id="25" name="Picture 3">
            <a:extLst>
              <a:ext uri="{FF2B5EF4-FFF2-40B4-BE49-F238E27FC236}">
                <a16:creationId xmlns:a16="http://schemas.microsoft.com/office/drawing/2014/main" xmlns="" id="{00000000-0008-0000-0700-000019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6" cstate="print"/>
          <a:srcRect/>
          <a:stretch>
            <a:fillRect/>
          </a:stretch>
        </xdr:blipFill>
        <xdr:spPr bwMode="auto">
          <a:xfrm>
            <a:off x="10414000" y="8858250"/>
            <a:ext cx="5638800" cy="1276350"/>
          </a:xfrm>
          <a:prstGeom prst="rect">
            <a:avLst/>
          </a:prstGeom>
          <a:noFill/>
          <a:ln w="1">
            <a:noFill/>
            <a:miter lim="800000"/>
            <a:headEnd/>
            <a:tailEnd type="none" w="med" len="med"/>
          </a:ln>
          <a:effectLst/>
        </xdr:spPr>
      </xdr:pic>
      <xdr:pic>
        <xdr:nvPicPr>
          <xdr:cNvPr id="27" name="Picture 4">
            <a:extLst>
              <a:ext uri="{FF2B5EF4-FFF2-40B4-BE49-F238E27FC236}">
                <a16:creationId xmlns:a16="http://schemas.microsoft.com/office/drawing/2014/main" xmlns="" id="{00000000-0008-0000-0700-00001B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7" cstate="print"/>
          <a:srcRect/>
          <a:stretch>
            <a:fillRect/>
          </a:stretch>
        </xdr:blipFill>
        <xdr:spPr bwMode="auto">
          <a:xfrm>
            <a:off x="11440584" y="8540746"/>
            <a:ext cx="3526367" cy="314325"/>
          </a:xfrm>
          <a:prstGeom prst="rect">
            <a:avLst/>
          </a:prstGeom>
          <a:noFill/>
          <a:ln w="1">
            <a:noFill/>
            <a:miter lim="800000"/>
            <a:headEnd/>
            <a:tailEnd type="none" w="med" len="med"/>
          </a:ln>
          <a:effectLst/>
        </xdr:spPr>
      </xdr:pic>
    </xdr:grpSp>
    <xdr:clientData/>
  </xdr:twoCellAnchor>
  <xdr:twoCellAnchor>
    <xdr:from>
      <xdr:col>12</xdr:col>
      <xdr:colOff>148166</xdr:colOff>
      <xdr:row>42</xdr:row>
      <xdr:rowOff>100542</xdr:rowOff>
    </xdr:from>
    <xdr:to>
      <xdr:col>13</xdr:col>
      <xdr:colOff>353277</xdr:colOff>
      <xdr:row>45</xdr:row>
      <xdr:rowOff>157966</xdr:rowOff>
    </xdr:to>
    <xdr:cxnSp macro="">
      <xdr:nvCxnSpPr>
        <xdr:cNvPr id="28" name="Elbow Connector 27">
          <a:extLst>
            <a:ext uri="{FF2B5EF4-FFF2-40B4-BE49-F238E27FC236}">
              <a16:creationId xmlns:a16="http://schemas.microsoft.com/office/drawing/2014/main" xmlns="" id="{00000000-0008-0000-0700-00001C000000}"/>
            </a:ext>
          </a:extLst>
        </xdr:cNvPr>
        <xdr:cNvCxnSpPr>
          <a:stCxn id="22" idx="3"/>
          <a:endCxn id="25" idx="1"/>
        </xdr:cNvCxnSpPr>
      </xdr:nvCxnSpPr>
      <xdr:spPr>
        <a:xfrm>
          <a:off x="9884833" y="17361959"/>
          <a:ext cx="818944" cy="628924"/>
        </a:xfrm>
        <a:prstGeom prst="bentConnector3">
          <a:avLst>
            <a:gd name="adj1" fmla="val 50000"/>
          </a:avLst>
        </a:prstGeom>
        <a:ln w="44450">
          <a:solidFill>
            <a:srgbClr val="FF0000"/>
          </a:solidFill>
          <a:headEnd type="diamond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80071</xdr:colOff>
      <xdr:row>0</xdr:row>
      <xdr:rowOff>84674</xdr:rowOff>
    </xdr:from>
    <xdr:to>
      <xdr:col>30</xdr:col>
      <xdr:colOff>316254</xdr:colOff>
      <xdr:row>16</xdr:row>
      <xdr:rowOff>560924</xdr:rowOff>
    </xdr:to>
    <xdr:pic>
      <xdr:nvPicPr>
        <xdr:cNvPr id="29" name="Picture 11">
          <a:extLst>
            <a:ext uri="{FF2B5EF4-FFF2-40B4-BE49-F238E27FC236}">
              <a16:creationId xmlns:a16="http://schemas.microsoft.com/office/drawing/2014/main" xmlns="" id="{00000000-0008-0000-07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9288821" y="84674"/>
          <a:ext cx="3919183" cy="38100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30</xdr:col>
      <xdr:colOff>336344</xdr:colOff>
      <xdr:row>0</xdr:row>
      <xdr:rowOff>84674</xdr:rowOff>
    </xdr:from>
    <xdr:to>
      <xdr:col>36</xdr:col>
      <xdr:colOff>105809</xdr:colOff>
      <xdr:row>16</xdr:row>
      <xdr:rowOff>596643</xdr:rowOff>
    </xdr:to>
    <xdr:grpSp>
      <xdr:nvGrpSpPr>
        <xdr:cNvPr id="30" name="Group 29">
          <a:extLst>
            <a:ext uri="{FF2B5EF4-FFF2-40B4-BE49-F238E27FC236}">
              <a16:creationId xmlns:a16="http://schemas.microsoft.com/office/drawing/2014/main" xmlns="" id="{00000000-0008-0000-0700-00001E000000}"/>
            </a:ext>
          </a:extLst>
        </xdr:cNvPr>
        <xdr:cNvGrpSpPr/>
      </xdr:nvGrpSpPr>
      <xdr:grpSpPr>
        <a:xfrm>
          <a:off x="23228094" y="84674"/>
          <a:ext cx="3452465" cy="4025636"/>
          <a:chOff x="22441897" y="1583461"/>
          <a:chExt cx="5872865" cy="6060003"/>
        </a:xfrm>
      </xdr:grpSpPr>
      <xdr:pic>
        <xdr:nvPicPr>
          <xdr:cNvPr id="31" name="Picture 12">
            <a:extLst>
              <a:ext uri="{FF2B5EF4-FFF2-40B4-BE49-F238E27FC236}">
                <a16:creationId xmlns:a16="http://schemas.microsoft.com/office/drawing/2014/main" xmlns="" id="{00000000-0008-0000-0700-00001F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9" cstate="print"/>
          <a:srcRect/>
          <a:stretch>
            <a:fillRect/>
          </a:stretch>
        </xdr:blipFill>
        <xdr:spPr bwMode="auto">
          <a:xfrm>
            <a:off x="22509403" y="1583461"/>
            <a:ext cx="5805359" cy="3110547"/>
          </a:xfrm>
          <a:prstGeom prst="rect">
            <a:avLst/>
          </a:prstGeom>
          <a:noFill/>
          <a:ln w="1">
            <a:noFill/>
            <a:miter lim="800000"/>
            <a:headEnd/>
            <a:tailEnd type="none" w="med" len="med"/>
          </a:ln>
          <a:effectLst/>
        </xdr:spPr>
      </xdr:pic>
      <xdr:pic>
        <xdr:nvPicPr>
          <xdr:cNvPr id="32" name="Picture 13">
            <a:extLst>
              <a:ext uri="{FF2B5EF4-FFF2-40B4-BE49-F238E27FC236}">
                <a16:creationId xmlns:a16="http://schemas.microsoft.com/office/drawing/2014/main" xmlns="" id="{00000000-0008-0000-0700-000020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0" cstate="print"/>
          <a:srcRect/>
          <a:stretch>
            <a:fillRect/>
          </a:stretch>
        </xdr:blipFill>
        <xdr:spPr bwMode="auto">
          <a:xfrm>
            <a:off x="22441897" y="4580406"/>
            <a:ext cx="5872864" cy="3063058"/>
          </a:xfrm>
          <a:prstGeom prst="rect">
            <a:avLst/>
          </a:prstGeom>
          <a:noFill/>
          <a:ln w="1">
            <a:noFill/>
            <a:miter lim="800000"/>
            <a:headEnd/>
            <a:tailEnd type="none" w="med" len="med"/>
          </a:ln>
          <a:effectLst/>
        </xdr:spPr>
      </xdr:pic>
    </xdr:grpSp>
    <xdr:clientData/>
  </xdr:twoCellAnchor>
  <xdr:twoCellAnchor>
    <xdr:from>
      <xdr:col>17</xdr:col>
      <xdr:colOff>433892</xdr:colOff>
      <xdr:row>0</xdr:row>
      <xdr:rowOff>84674</xdr:rowOff>
    </xdr:from>
    <xdr:to>
      <xdr:col>24</xdr:col>
      <xdr:colOff>54215</xdr:colOff>
      <xdr:row>16</xdr:row>
      <xdr:rowOff>406143</xdr:rowOff>
    </xdr:to>
    <xdr:grpSp>
      <xdr:nvGrpSpPr>
        <xdr:cNvPr id="33" name="Group 32">
          <a:extLst>
            <a:ext uri="{FF2B5EF4-FFF2-40B4-BE49-F238E27FC236}">
              <a16:creationId xmlns:a16="http://schemas.microsoft.com/office/drawing/2014/main" xmlns="" id="{00000000-0008-0000-0700-000021000000}"/>
            </a:ext>
          </a:extLst>
        </xdr:cNvPr>
        <xdr:cNvGrpSpPr/>
      </xdr:nvGrpSpPr>
      <xdr:grpSpPr>
        <a:xfrm>
          <a:off x="15345809" y="84674"/>
          <a:ext cx="3917156" cy="3835136"/>
          <a:chOff x="10332924" y="1530798"/>
          <a:chExt cx="6443949" cy="5925230"/>
        </a:xfrm>
      </xdr:grpSpPr>
      <xdr:pic>
        <xdr:nvPicPr>
          <xdr:cNvPr id="34" name="Picture 10">
            <a:extLst>
              <a:ext uri="{FF2B5EF4-FFF2-40B4-BE49-F238E27FC236}">
                <a16:creationId xmlns:a16="http://schemas.microsoft.com/office/drawing/2014/main" xmlns="" id="{00000000-0008-0000-0700-000022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1" cstate="print"/>
          <a:srcRect/>
          <a:stretch>
            <a:fillRect/>
          </a:stretch>
        </xdr:blipFill>
        <xdr:spPr bwMode="auto">
          <a:xfrm>
            <a:off x="10332924" y="1828550"/>
            <a:ext cx="6443949" cy="5627478"/>
          </a:xfrm>
          <a:prstGeom prst="rect">
            <a:avLst/>
          </a:prstGeom>
          <a:noFill/>
          <a:ln w="1">
            <a:noFill/>
            <a:miter lim="800000"/>
            <a:headEnd/>
            <a:tailEnd type="none" w="med" len="med"/>
          </a:ln>
          <a:effectLst/>
        </xdr:spPr>
      </xdr:pic>
      <xdr:pic>
        <xdr:nvPicPr>
          <xdr:cNvPr id="35" name="Picture 14">
            <a:extLst>
              <a:ext uri="{FF2B5EF4-FFF2-40B4-BE49-F238E27FC236}">
                <a16:creationId xmlns:a16="http://schemas.microsoft.com/office/drawing/2014/main" xmlns="" id="{00000000-0008-0000-0700-000023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2" cstate="print"/>
          <a:srcRect/>
          <a:stretch>
            <a:fillRect/>
          </a:stretch>
        </xdr:blipFill>
        <xdr:spPr bwMode="auto">
          <a:xfrm>
            <a:off x="11912530" y="1530798"/>
            <a:ext cx="2647513" cy="308680"/>
          </a:xfrm>
          <a:prstGeom prst="rect">
            <a:avLst/>
          </a:prstGeom>
          <a:noFill/>
          <a:ln w="1">
            <a:noFill/>
            <a:miter lim="800000"/>
            <a:headEnd/>
            <a:tailEnd type="none" w="med" len="med"/>
          </a:ln>
          <a:effectLst/>
        </xdr:spPr>
      </xdr:pic>
    </xdr:grpSp>
    <xdr:clientData/>
  </xdr:twoCellAnchor>
  <xdr:twoCellAnchor>
    <xdr:from>
      <xdr:col>16</xdr:col>
      <xdr:colOff>603250</xdr:colOff>
      <xdr:row>3</xdr:row>
      <xdr:rowOff>0</xdr:rowOff>
    </xdr:from>
    <xdr:to>
      <xdr:col>17</xdr:col>
      <xdr:colOff>403754</xdr:colOff>
      <xdr:row>12</xdr:row>
      <xdr:rowOff>72442</xdr:rowOff>
    </xdr:to>
    <xdr:sp macro="" textlink="">
      <xdr:nvSpPr>
        <xdr:cNvPr id="40" name="Right Arrow 39">
          <a:extLst>
            <a:ext uri="{FF2B5EF4-FFF2-40B4-BE49-F238E27FC236}">
              <a16:creationId xmlns:a16="http://schemas.microsoft.com/office/drawing/2014/main" xmlns="" id="{00000000-0008-0000-0700-000028000000}"/>
            </a:ext>
          </a:extLst>
        </xdr:cNvPr>
        <xdr:cNvSpPr/>
      </xdr:nvSpPr>
      <xdr:spPr>
        <a:xfrm>
          <a:off x="14901333" y="571500"/>
          <a:ext cx="414338" cy="1649359"/>
        </a:xfrm>
        <a:prstGeom prst="rightArrow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d-ID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76201</xdr:colOff>
      <xdr:row>0</xdr:row>
      <xdr:rowOff>57149</xdr:rowOff>
    </xdr:from>
    <xdr:to>
      <xdr:col>4</xdr:col>
      <xdr:colOff>1228725</xdr:colOff>
      <xdr:row>7</xdr:row>
      <xdr:rowOff>15766</xdr:rowOff>
    </xdr:to>
    <xdr:pic>
      <xdr:nvPicPr>
        <xdr:cNvPr id="2" name="Picture 1" descr="garuda file indonesia logo wikimedia commons 34025">
          <a:extLst>
            <a:ext uri="{FF2B5EF4-FFF2-40B4-BE49-F238E27FC236}">
              <a16:creationId xmlns:a16="http://schemas.microsoft.com/office/drawing/2014/main" xmlns="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76551" y="57149"/>
          <a:ext cx="1152524" cy="12540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552450</xdr:colOff>
      <xdr:row>17</xdr:row>
      <xdr:rowOff>171450</xdr:rowOff>
    </xdr:from>
    <xdr:to>
      <xdr:col>14</xdr:col>
      <xdr:colOff>152400</xdr:colOff>
      <xdr:row>31</xdr:row>
      <xdr:rowOff>38100</xdr:rowOff>
    </xdr:to>
    <xdr:grpSp>
      <xdr:nvGrpSpPr>
        <xdr:cNvPr id="6" name="Group 5">
          <a:extLst>
            <a:ext uri="{FF2B5EF4-FFF2-40B4-BE49-F238E27FC236}">
              <a16:creationId xmlns:a16="http://schemas.microsoft.com/office/drawing/2014/main" xmlns="" id="{00000000-0008-0000-0800-000006000000}"/>
            </a:ext>
          </a:extLst>
        </xdr:cNvPr>
        <xdr:cNvGrpSpPr/>
      </xdr:nvGrpSpPr>
      <xdr:grpSpPr>
        <a:xfrm>
          <a:off x="7931150" y="3289300"/>
          <a:ext cx="4730750" cy="2711450"/>
          <a:chOff x="8448675" y="2619375"/>
          <a:chExt cx="4248150" cy="2628900"/>
        </a:xfrm>
      </xdr:grpSpPr>
      <xdr:pic>
        <xdr:nvPicPr>
          <xdr:cNvPr id="9217" name="Picture 1">
            <a:extLst>
              <a:ext uri="{FF2B5EF4-FFF2-40B4-BE49-F238E27FC236}">
                <a16:creationId xmlns:a16="http://schemas.microsoft.com/office/drawing/2014/main" xmlns="" id="{00000000-0008-0000-0800-00000124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/>
          <a:srcRect/>
          <a:stretch>
            <a:fillRect/>
          </a:stretch>
        </xdr:blipFill>
        <xdr:spPr bwMode="auto">
          <a:xfrm>
            <a:off x="8448675" y="2895600"/>
            <a:ext cx="4248150" cy="2352675"/>
          </a:xfrm>
          <a:prstGeom prst="rect">
            <a:avLst/>
          </a:prstGeom>
          <a:noFill/>
          <a:ln w="1">
            <a:noFill/>
            <a:miter lim="800000"/>
            <a:headEnd/>
            <a:tailEnd type="none" w="med" len="med"/>
          </a:ln>
          <a:effectLst/>
        </xdr:spPr>
      </xdr:pic>
      <xdr:pic>
        <xdr:nvPicPr>
          <xdr:cNvPr id="9218" name="Picture 2">
            <a:extLst>
              <a:ext uri="{FF2B5EF4-FFF2-40B4-BE49-F238E27FC236}">
                <a16:creationId xmlns:a16="http://schemas.microsoft.com/office/drawing/2014/main" xmlns="" id="{00000000-0008-0000-0800-00000224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/>
          <a:srcRect/>
          <a:stretch>
            <a:fillRect/>
          </a:stretch>
        </xdr:blipFill>
        <xdr:spPr bwMode="auto">
          <a:xfrm>
            <a:off x="9144000" y="2619375"/>
            <a:ext cx="2838450" cy="276225"/>
          </a:xfrm>
          <a:prstGeom prst="rect">
            <a:avLst/>
          </a:prstGeom>
          <a:noFill/>
          <a:ln w="1">
            <a:noFill/>
            <a:miter lim="800000"/>
            <a:headEnd/>
            <a:tailEnd type="none" w="med" len="med"/>
          </a:ln>
          <a:effectLst/>
        </xdr:spPr>
      </xdr:pic>
    </xdr:grpSp>
    <xdr:clientData/>
  </xdr:twoCellAnchor>
  <xdr:twoCellAnchor>
    <xdr:from>
      <xdr:col>6</xdr:col>
      <xdr:colOff>9525</xdr:colOff>
      <xdr:row>19</xdr:row>
      <xdr:rowOff>66675</xdr:rowOff>
    </xdr:from>
    <xdr:to>
      <xdr:col>7</xdr:col>
      <xdr:colOff>13759</xdr:colOff>
      <xdr:row>30</xdr:row>
      <xdr:rowOff>28575</xdr:rowOff>
    </xdr:to>
    <xdr:sp macro="" textlink="">
      <xdr:nvSpPr>
        <xdr:cNvPr id="5" name="Right Arrow 4">
          <a:extLst>
            <a:ext uri="{FF2B5EF4-FFF2-40B4-BE49-F238E27FC236}">
              <a16:creationId xmlns:a16="http://schemas.microsoft.com/office/drawing/2014/main" xmlns="" id="{00000000-0008-0000-0800-000005000000}"/>
            </a:ext>
          </a:extLst>
        </xdr:cNvPr>
        <xdr:cNvSpPr/>
      </xdr:nvSpPr>
      <xdr:spPr>
        <a:xfrm>
          <a:off x="7048500" y="3657600"/>
          <a:ext cx="613834" cy="2305050"/>
        </a:xfrm>
        <a:prstGeom prst="rightArrow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d-ID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19049</xdr:colOff>
      <xdr:row>8</xdr:row>
      <xdr:rowOff>114299</xdr:rowOff>
    </xdr:from>
    <xdr:to>
      <xdr:col>1</xdr:col>
      <xdr:colOff>874394</xdr:colOff>
      <xdr:row>20</xdr:row>
      <xdr:rowOff>9524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0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28575</xdr:colOff>
      <xdr:row>8</xdr:row>
      <xdr:rowOff>76199</xdr:rowOff>
    </xdr:from>
    <xdr:to>
      <xdr:col>4</xdr:col>
      <xdr:colOff>883920</xdr:colOff>
      <xdr:row>19</xdr:row>
      <xdr:rowOff>180974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xmlns="" id="{00000000-0008-0000-0B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28575</xdr:colOff>
      <xdr:row>8</xdr:row>
      <xdr:rowOff>57148</xdr:rowOff>
    </xdr:from>
    <xdr:to>
      <xdr:col>7</xdr:col>
      <xdr:colOff>883920</xdr:colOff>
      <xdr:row>19</xdr:row>
      <xdr:rowOff>190499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xmlns="" id="{00000000-0008-0000-0B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38099</xdr:colOff>
      <xdr:row>8</xdr:row>
      <xdr:rowOff>76199</xdr:rowOff>
    </xdr:from>
    <xdr:to>
      <xdr:col>10</xdr:col>
      <xdr:colOff>904875</xdr:colOff>
      <xdr:row>19</xdr:row>
      <xdr:rowOff>180975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xmlns="" id="{00000000-0008-0000-0B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</xdr:col>
      <xdr:colOff>28577</xdr:colOff>
      <xdr:row>8</xdr:row>
      <xdr:rowOff>76201</xdr:rowOff>
    </xdr:from>
    <xdr:to>
      <xdr:col>14</xdr:col>
      <xdr:colOff>0</xdr:colOff>
      <xdr:row>20</xdr:row>
      <xdr:rowOff>9525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xmlns="" id="{00000000-0008-0000-0B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1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E14"/>
  <sheetViews>
    <sheetView view="pageBreakPreview" zoomScale="90" zoomScaleNormal="90" zoomScaleSheetLayoutView="90" workbookViewId="0">
      <selection activeCell="C28" sqref="C28"/>
    </sheetView>
  </sheetViews>
  <sheetFormatPr defaultColWidth="9.140625" defaultRowHeight="15" x14ac:dyDescent="0.25"/>
  <cols>
    <col min="1" max="1" width="1" style="95" customWidth="1"/>
    <col min="2" max="2" width="6.5703125" style="95" customWidth="1"/>
    <col min="3" max="3" width="32.5703125" style="95" customWidth="1"/>
    <col min="4" max="4" width="50.28515625" style="95" customWidth="1"/>
    <col min="5" max="5" width="25" style="95" customWidth="1"/>
    <col min="6" max="6" width="0.7109375" style="95" customWidth="1"/>
    <col min="7" max="16384" width="9.140625" style="95"/>
  </cols>
  <sheetData>
    <row r="1" spans="2:5" ht="15.75" x14ac:dyDescent="0.25">
      <c r="B1" s="139" t="s">
        <v>194</v>
      </c>
      <c r="C1" s="139"/>
      <c r="D1" s="139"/>
      <c r="E1" s="139"/>
    </row>
    <row r="2" spans="2:5" ht="15.75" x14ac:dyDescent="0.25">
      <c r="B2" s="139" t="s">
        <v>201</v>
      </c>
      <c r="C2" s="139"/>
      <c r="D2" s="139"/>
      <c r="E2" s="139"/>
    </row>
    <row r="3" spans="2:5" ht="15.75" x14ac:dyDescent="0.25">
      <c r="B3" s="139" t="s">
        <v>198</v>
      </c>
      <c r="C3" s="139"/>
      <c r="D3" s="139"/>
      <c r="E3" s="139"/>
    </row>
    <row r="4" spans="2:5" ht="16.5" thickBot="1" x14ac:dyDescent="0.3">
      <c r="B4" s="96"/>
    </row>
    <row r="5" spans="2:5" ht="31.5" customHeight="1" thickBot="1" x14ac:dyDescent="0.3">
      <c r="B5" s="97" t="s">
        <v>3</v>
      </c>
      <c r="C5" s="98" t="s">
        <v>195</v>
      </c>
      <c r="D5" s="98" t="s">
        <v>196</v>
      </c>
      <c r="E5" s="99" t="s">
        <v>197</v>
      </c>
    </row>
    <row r="6" spans="2:5" ht="16.5" thickTop="1" thickBot="1" x14ac:dyDescent="0.3">
      <c r="B6" s="100">
        <v>1</v>
      </c>
      <c r="C6" s="101">
        <v>2</v>
      </c>
      <c r="D6" s="101">
        <v>3</v>
      </c>
      <c r="E6" s="102">
        <v>4</v>
      </c>
    </row>
    <row r="7" spans="2:5" ht="48.75" customHeight="1" thickTop="1" x14ac:dyDescent="0.25">
      <c r="B7" s="104">
        <v>1</v>
      </c>
      <c r="C7" s="105"/>
      <c r="D7" s="106"/>
      <c r="E7" s="107"/>
    </row>
    <row r="8" spans="2:5" ht="48.75" customHeight="1" x14ac:dyDescent="0.25">
      <c r="B8" s="108">
        <v>2</v>
      </c>
      <c r="C8" s="109"/>
      <c r="D8" s="109"/>
      <c r="E8" s="110"/>
    </row>
    <row r="9" spans="2:5" ht="48.75" customHeight="1" x14ac:dyDescent="0.25">
      <c r="B9" s="108">
        <v>3</v>
      </c>
      <c r="C9" s="109"/>
      <c r="D9" s="109"/>
      <c r="E9" s="110"/>
    </row>
    <row r="10" spans="2:5" ht="48.75" customHeight="1" x14ac:dyDescent="0.25">
      <c r="B10" s="108">
        <v>4</v>
      </c>
      <c r="C10" s="109"/>
      <c r="D10" s="109"/>
      <c r="E10" s="110"/>
    </row>
    <row r="11" spans="2:5" ht="48.75" customHeight="1" x14ac:dyDescent="0.25">
      <c r="B11" s="108">
        <v>5</v>
      </c>
      <c r="C11" s="109"/>
      <c r="D11" s="109"/>
      <c r="E11" s="111"/>
    </row>
    <row r="12" spans="2:5" ht="48.75" customHeight="1" x14ac:dyDescent="0.25">
      <c r="B12" s="108">
        <v>6</v>
      </c>
      <c r="C12" s="109"/>
      <c r="D12" s="109"/>
      <c r="E12" s="110"/>
    </row>
    <row r="13" spans="2:5" ht="48.75" customHeight="1" thickBot="1" x14ac:dyDescent="0.3">
      <c r="B13" s="112">
        <v>7</v>
      </c>
      <c r="C13" s="113" t="s">
        <v>199</v>
      </c>
      <c r="D13" s="113"/>
      <c r="E13" s="114"/>
    </row>
    <row r="14" spans="2:5" ht="15.75" x14ac:dyDescent="0.25">
      <c r="B14" s="103"/>
    </row>
  </sheetData>
  <mergeCells count="3">
    <mergeCell ref="B1:E1"/>
    <mergeCell ref="B2:E2"/>
    <mergeCell ref="B3:E3"/>
  </mergeCells>
  <pageMargins left="0.47244094488188981" right="0.27559055118110237" top="0.39370078740157483" bottom="0.39370078740157483" header="0.31496062992125984" footer="0.31496062992125984"/>
  <pageSetup paperSize="9" scale="82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2:J26"/>
  <sheetViews>
    <sheetView showGridLines="0" workbookViewId="0">
      <selection activeCell="M41" sqref="M41"/>
    </sheetView>
  </sheetViews>
  <sheetFormatPr defaultRowHeight="15" x14ac:dyDescent="0.25"/>
  <cols>
    <col min="1" max="1" width="0.7109375" customWidth="1"/>
    <col min="2" max="3" width="19.140625" bestFit="1" customWidth="1"/>
    <col min="4" max="4" width="37.5703125" bestFit="1" customWidth="1"/>
    <col min="5" max="5" width="23.85546875" bestFit="1" customWidth="1"/>
    <col min="6" max="6" width="10.85546875" style="25" customWidth="1"/>
    <col min="7" max="9" width="15.7109375" customWidth="1"/>
    <col min="10" max="10" width="11.28515625" customWidth="1"/>
  </cols>
  <sheetData>
    <row r="2" spans="2:10" x14ac:dyDescent="0.25">
      <c r="F2" s="287" t="s">
        <v>22</v>
      </c>
      <c r="G2" s="287"/>
    </row>
    <row r="3" spans="2:10" ht="82.5" customHeight="1" x14ac:dyDescent="0.25">
      <c r="F3" s="15" t="s">
        <v>162</v>
      </c>
      <c r="G3" s="16" t="str">
        <f>E15</f>
        <v>KURANG/MISS CONDUCT</v>
      </c>
      <c r="H3" s="17" t="str">
        <f>E12</f>
        <v>BAIK</v>
      </c>
      <c r="I3" s="18" t="str">
        <f>E9</f>
        <v>SANGAT BAIK</v>
      </c>
    </row>
    <row r="4" spans="2:10" ht="82.5" customHeight="1" x14ac:dyDescent="0.25">
      <c r="F4" s="15" t="s">
        <v>163</v>
      </c>
      <c r="G4" s="19" t="str">
        <f t="shared" ref="G4:G5" si="0">E16</f>
        <v>KURANG/MISS CONDUCT</v>
      </c>
      <c r="H4" s="20" t="str">
        <f t="shared" ref="H4:H5" si="1">E13</f>
        <v>BAIK</v>
      </c>
      <c r="I4" s="21" t="str">
        <f t="shared" ref="I4:I5" si="2">E10</f>
        <v>BAIK</v>
      </c>
    </row>
    <row r="5" spans="2:10" ht="82.5" customHeight="1" thickBot="1" x14ac:dyDescent="0.3">
      <c r="F5" s="15" t="s">
        <v>164</v>
      </c>
      <c r="G5" s="22" t="str">
        <f t="shared" si="0"/>
        <v>SANGAT KURANG</v>
      </c>
      <c r="H5" s="23" t="str">
        <f t="shared" si="1"/>
        <v>BUTUH PERBAIKAN</v>
      </c>
      <c r="I5" s="24" t="str">
        <f t="shared" si="2"/>
        <v>BUTUH PERBAIKAN</v>
      </c>
      <c r="J5" s="288" t="s">
        <v>39</v>
      </c>
    </row>
    <row r="6" spans="2:10" ht="30.75" thickTop="1" x14ac:dyDescent="0.25">
      <c r="F6" s="15"/>
      <c r="G6" s="14" t="s">
        <v>164</v>
      </c>
      <c r="H6" s="14" t="s">
        <v>163</v>
      </c>
      <c r="I6" s="14" t="s">
        <v>162</v>
      </c>
      <c r="J6" s="288"/>
    </row>
    <row r="7" spans="2:10" x14ac:dyDescent="0.25">
      <c r="I7" s="26"/>
    </row>
    <row r="8" spans="2:10" x14ac:dyDescent="0.25">
      <c r="B8" s="27" t="s">
        <v>165</v>
      </c>
      <c r="C8" s="27" t="s">
        <v>166</v>
      </c>
      <c r="D8" s="27"/>
      <c r="E8" s="27" t="s">
        <v>167</v>
      </c>
    </row>
    <row r="9" spans="2:10" x14ac:dyDescent="0.25">
      <c r="B9" s="10" t="s">
        <v>162</v>
      </c>
      <c r="C9" s="10" t="s">
        <v>162</v>
      </c>
      <c r="D9" s="10" t="str">
        <f>B9&amp;C9</f>
        <v>Di Atas EkspektasiDi Atas Ekspektasi</v>
      </c>
      <c r="E9" s="10" t="s">
        <v>168</v>
      </c>
    </row>
    <row r="10" spans="2:10" x14ac:dyDescent="0.25">
      <c r="B10" s="10" t="s">
        <v>163</v>
      </c>
      <c r="C10" s="10" t="s">
        <v>162</v>
      </c>
      <c r="D10" s="10" t="str">
        <f t="shared" ref="D10:D26" si="3">B10&amp;C10</f>
        <v>Sesuai EkspektasiDi Atas Ekspektasi</v>
      </c>
      <c r="E10" s="10" t="s">
        <v>169</v>
      </c>
    </row>
    <row r="11" spans="2:10" x14ac:dyDescent="0.25">
      <c r="B11" s="10" t="s">
        <v>193</v>
      </c>
      <c r="C11" s="10" t="s">
        <v>162</v>
      </c>
      <c r="D11" s="10" t="str">
        <f t="shared" si="3"/>
        <v>DiBawah EkspektasiDi Atas Ekspektasi</v>
      </c>
      <c r="E11" s="10" t="s">
        <v>170</v>
      </c>
    </row>
    <row r="12" spans="2:10" x14ac:dyDescent="0.25">
      <c r="B12" s="10" t="s">
        <v>162</v>
      </c>
      <c r="C12" s="10" t="s">
        <v>163</v>
      </c>
      <c r="D12" s="10" t="str">
        <f t="shared" si="3"/>
        <v>Di Atas EkspektasiSesuai Ekspektasi</v>
      </c>
      <c r="E12" s="10" t="s">
        <v>169</v>
      </c>
    </row>
    <row r="13" spans="2:10" x14ac:dyDescent="0.25">
      <c r="B13" s="10" t="s">
        <v>163</v>
      </c>
      <c r="C13" s="10" t="s">
        <v>163</v>
      </c>
      <c r="D13" s="10" t="str">
        <f t="shared" si="3"/>
        <v>Sesuai EkspektasiSesuai Ekspektasi</v>
      </c>
      <c r="E13" s="10" t="s">
        <v>169</v>
      </c>
    </row>
    <row r="14" spans="2:10" x14ac:dyDescent="0.25">
      <c r="B14" s="10" t="s">
        <v>193</v>
      </c>
      <c r="C14" s="10" t="s">
        <v>163</v>
      </c>
      <c r="D14" s="10" t="str">
        <f t="shared" si="3"/>
        <v>DiBawah EkspektasiSesuai Ekspektasi</v>
      </c>
      <c r="E14" s="10" t="s">
        <v>170</v>
      </c>
    </row>
    <row r="15" spans="2:10" x14ac:dyDescent="0.25">
      <c r="B15" s="10" t="s">
        <v>162</v>
      </c>
      <c r="C15" s="10" t="s">
        <v>193</v>
      </c>
      <c r="D15" s="10" t="str">
        <f t="shared" si="3"/>
        <v>Di Atas EkspektasiDiBawah Ekspektasi</v>
      </c>
      <c r="E15" s="10" t="s">
        <v>171</v>
      </c>
    </row>
    <row r="16" spans="2:10" x14ac:dyDescent="0.25">
      <c r="B16" s="10" t="s">
        <v>163</v>
      </c>
      <c r="C16" s="10" t="s">
        <v>193</v>
      </c>
      <c r="D16" s="10" t="str">
        <f t="shared" si="3"/>
        <v>Sesuai EkspektasiDiBawah Ekspektasi</v>
      </c>
      <c r="E16" s="10" t="s">
        <v>171</v>
      </c>
    </row>
    <row r="17" spans="2:5" x14ac:dyDescent="0.25">
      <c r="B17" s="10" t="s">
        <v>193</v>
      </c>
      <c r="C17" s="10" t="s">
        <v>193</v>
      </c>
      <c r="D17" s="10" t="str">
        <f t="shared" si="3"/>
        <v>DiBawah EkspektasiDiBawah Ekspektasi</v>
      </c>
      <c r="E17" s="10" t="s">
        <v>172</v>
      </c>
    </row>
    <row r="18" spans="2:5" x14ac:dyDescent="0.25">
      <c r="B18" s="10" t="s">
        <v>162</v>
      </c>
      <c r="C18" s="10" t="s">
        <v>162</v>
      </c>
      <c r="D18" s="10" t="str">
        <f t="shared" si="3"/>
        <v>Di Atas EkspektasiDi Atas Ekspektasi</v>
      </c>
      <c r="E18" s="10" t="s">
        <v>168</v>
      </c>
    </row>
    <row r="19" spans="2:5" x14ac:dyDescent="0.25">
      <c r="B19" s="10" t="s">
        <v>162</v>
      </c>
      <c r="C19" s="10" t="s">
        <v>163</v>
      </c>
      <c r="D19" s="10" t="str">
        <f t="shared" si="3"/>
        <v>Di Atas EkspektasiSesuai Ekspektasi</v>
      </c>
      <c r="E19" s="10" t="s">
        <v>169</v>
      </c>
    </row>
    <row r="20" spans="2:5" x14ac:dyDescent="0.25">
      <c r="B20" s="10" t="s">
        <v>162</v>
      </c>
      <c r="C20" s="10" t="s">
        <v>193</v>
      </c>
      <c r="D20" s="10" t="str">
        <f t="shared" si="3"/>
        <v>Di Atas EkspektasiDiBawah Ekspektasi</v>
      </c>
      <c r="E20" s="10" t="s">
        <v>171</v>
      </c>
    </row>
    <row r="21" spans="2:5" x14ac:dyDescent="0.25">
      <c r="B21" s="10" t="s">
        <v>163</v>
      </c>
      <c r="C21" s="10" t="s">
        <v>162</v>
      </c>
      <c r="D21" s="10" t="str">
        <f t="shared" si="3"/>
        <v>Sesuai EkspektasiDi Atas Ekspektasi</v>
      </c>
      <c r="E21" s="10" t="s">
        <v>169</v>
      </c>
    </row>
    <row r="22" spans="2:5" x14ac:dyDescent="0.25">
      <c r="B22" s="10" t="s">
        <v>163</v>
      </c>
      <c r="C22" s="10" t="s">
        <v>163</v>
      </c>
      <c r="D22" s="10" t="str">
        <f t="shared" si="3"/>
        <v>Sesuai EkspektasiSesuai Ekspektasi</v>
      </c>
      <c r="E22" s="10" t="s">
        <v>169</v>
      </c>
    </row>
    <row r="23" spans="2:5" x14ac:dyDescent="0.25">
      <c r="B23" s="10" t="s">
        <v>163</v>
      </c>
      <c r="C23" s="10" t="s">
        <v>193</v>
      </c>
      <c r="D23" s="10" t="str">
        <f t="shared" si="3"/>
        <v>Sesuai EkspektasiDiBawah Ekspektasi</v>
      </c>
      <c r="E23" s="10" t="s">
        <v>173</v>
      </c>
    </row>
    <row r="24" spans="2:5" x14ac:dyDescent="0.25">
      <c r="B24" s="10" t="s">
        <v>193</v>
      </c>
      <c r="C24" s="10" t="s">
        <v>162</v>
      </c>
      <c r="D24" s="10" t="str">
        <f t="shared" si="3"/>
        <v>DiBawah EkspektasiDi Atas Ekspektasi</v>
      </c>
      <c r="E24" s="10" t="s">
        <v>170</v>
      </c>
    </row>
    <row r="25" spans="2:5" x14ac:dyDescent="0.25">
      <c r="B25" s="10" t="s">
        <v>193</v>
      </c>
      <c r="C25" s="10" t="s">
        <v>163</v>
      </c>
      <c r="D25" s="10" t="str">
        <f t="shared" si="3"/>
        <v>DiBawah EkspektasiSesuai Ekspektasi</v>
      </c>
      <c r="E25" s="10" t="s">
        <v>170</v>
      </c>
    </row>
    <row r="26" spans="2:5" x14ac:dyDescent="0.25">
      <c r="B26" s="10" t="s">
        <v>193</v>
      </c>
      <c r="C26" s="10" t="s">
        <v>193</v>
      </c>
      <c r="D26" s="10" t="str">
        <f t="shared" si="3"/>
        <v>DiBawah EkspektasiDiBawah Ekspektasi</v>
      </c>
      <c r="E26" s="10" t="s">
        <v>172</v>
      </c>
    </row>
  </sheetData>
  <mergeCells count="2">
    <mergeCell ref="F2:G2"/>
    <mergeCell ref="J5:J6"/>
  </mergeCells>
  <pageMargins left="0.7" right="0.7" top="0.75" bottom="0.75" header="0.3" footer="0.3"/>
  <pageSetup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P8"/>
  <sheetViews>
    <sheetView workbookViewId="0">
      <selection activeCell="M41" sqref="M41"/>
    </sheetView>
  </sheetViews>
  <sheetFormatPr defaultRowHeight="15" x14ac:dyDescent="0.25"/>
  <cols>
    <col min="1" max="1" width="18.7109375" bestFit="1" customWidth="1"/>
    <col min="2" max="2" width="23.85546875" customWidth="1"/>
    <col min="4" max="8" width="19" customWidth="1"/>
    <col min="10" max="10" width="18.7109375" bestFit="1" customWidth="1"/>
    <col min="11" max="11" width="13.85546875" bestFit="1" customWidth="1"/>
    <col min="13" max="13" width="18.7109375" bestFit="1" customWidth="1"/>
    <col min="14" max="14" width="13.85546875" bestFit="1" customWidth="1"/>
  </cols>
  <sheetData>
    <row r="1" spans="1:16" x14ac:dyDescent="0.25">
      <c r="A1" s="289" t="str">
        <f>'Evaluasi Kinerja JPT'!A15:K15</f>
        <v>ISTIMEWA</v>
      </c>
      <c r="B1" s="289"/>
      <c r="D1" s="11" t="s">
        <v>118</v>
      </c>
      <c r="E1" s="11" t="s">
        <v>119</v>
      </c>
      <c r="F1" s="11" t="s">
        <v>120</v>
      </c>
      <c r="G1" s="11" t="s">
        <v>175</v>
      </c>
      <c r="H1" s="11" t="s">
        <v>122</v>
      </c>
    </row>
    <row r="2" spans="1:16" s="29" customFormat="1" ht="78.75" customHeight="1" x14ac:dyDescent="0.25">
      <c r="A2" s="27" t="s">
        <v>123</v>
      </c>
      <c r="B2" s="28" t="str">
        <f>"KURVA DISTRIBUSI PREDIKAT KINERJA PEGAWAI DENGAN CAPAIAN KINERJA ORGANISASI "&amp;A1</f>
        <v>KURVA DISTRIBUSI PREDIKAT KINERJA PEGAWAI DENGAN CAPAIAN KINERJA ORGANISASI ISTIMEWA</v>
      </c>
      <c r="D2" s="27" t="s">
        <v>124</v>
      </c>
      <c r="E2" s="27" t="s">
        <v>124</v>
      </c>
      <c r="F2" s="27" t="s">
        <v>124</v>
      </c>
      <c r="G2" s="27" t="s">
        <v>124</v>
      </c>
      <c r="H2" s="27" t="s">
        <v>124</v>
      </c>
      <c r="J2" s="30"/>
      <c r="M2" s="30"/>
      <c r="P2" s="30"/>
    </row>
    <row r="3" spans="1:16" s="29" customFormat="1" ht="30.75" customHeight="1" x14ac:dyDescent="0.25">
      <c r="A3" s="31" t="s">
        <v>176</v>
      </c>
      <c r="B3" s="32">
        <f>HLOOKUP($A$1,$D$1:$H$8,3,0)</f>
        <v>0</v>
      </c>
      <c r="D3" s="32">
        <v>0</v>
      </c>
      <c r="E3" s="32">
        <v>2</v>
      </c>
      <c r="F3" s="32">
        <v>3</v>
      </c>
      <c r="G3" s="32">
        <v>2</v>
      </c>
      <c r="H3" s="32">
        <v>13</v>
      </c>
    </row>
    <row r="4" spans="1:16" s="29" customFormat="1" ht="30.75" customHeight="1" x14ac:dyDescent="0.25">
      <c r="A4" s="31" t="s">
        <v>177</v>
      </c>
      <c r="B4" s="32">
        <f>HLOOKUP($A$1,$D$1:$H$8,4,0)</f>
        <v>1</v>
      </c>
      <c r="D4" s="32">
        <v>1</v>
      </c>
      <c r="E4" s="32">
        <v>3</v>
      </c>
      <c r="F4" s="32">
        <v>4</v>
      </c>
      <c r="G4" s="32">
        <v>11</v>
      </c>
      <c r="H4" s="32">
        <v>7</v>
      </c>
    </row>
    <row r="5" spans="1:16" s="29" customFormat="1" ht="30.75" customHeight="1" x14ac:dyDescent="0.25">
      <c r="A5" s="31" t="s">
        <v>178</v>
      </c>
      <c r="B5" s="32">
        <f>HLOOKUP($A$1,$D$1:$H$8,5,0)</f>
        <v>3</v>
      </c>
      <c r="D5" s="32">
        <v>3</v>
      </c>
      <c r="E5" s="32">
        <v>6</v>
      </c>
      <c r="F5" s="32">
        <v>10</v>
      </c>
      <c r="G5" s="32">
        <v>6</v>
      </c>
      <c r="H5" s="32">
        <v>3</v>
      </c>
    </row>
    <row r="6" spans="1:16" s="29" customFormat="1" ht="30.75" customHeight="1" x14ac:dyDescent="0.25">
      <c r="A6" s="33" t="s">
        <v>119</v>
      </c>
      <c r="B6" s="32">
        <f>HLOOKUP($A$1,$D$1:$H$8,6,0)</f>
        <v>7</v>
      </c>
      <c r="D6" s="32">
        <v>7</v>
      </c>
      <c r="E6" s="32">
        <v>11</v>
      </c>
      <c r="F6" s="32">
        <v>4</v>
      </c>
      <c r="G6" s="32">
        <v>3</v>
      </c>
      <c r="H6" s="32">
        <v>1</v>
      </c>
    </row>
    <row r="7" spans="1:16" s="29" customFormat="1" ht="30.75" customHeight="1" x14ac:dyDescent="0.25">
      <c r="A7" s="31" t="s">
        <v>179</v>
      </c>
      <c r="B7" s="32">
        <f>HLOOKUP($A$1,$D$1:$H$8,7,0)</f>
        <v>13</v>
      </c>
      <c r="D7" s="32">
        <v>13</v>
      </c>
      <c r="E7" s="32">
        <v>2</v>
      </c>
      <c r="F7" s="32">
        <v>3</v>
      </c>
      <c r="G7" s="32">
        <v>2</v>
      </c>
      <c r="H7" s="32">
        <v>0</v>
      </c>
    </row>
    <row r="8" spans="1:16" x14ac:dyDescent="0.25">
      <c r="A8" s="10" t="s">
        <v>126</v>
      </c>
      <c r="B8" s="11">
        <f>SUM(B3:B7)</f>
        <v>24</v>
      </c>
      <c r="D8" s="11">
        <f>SUM(D3:D7)</f>
        <v>24</v>
      </c>
      <c r="E8" s="11">
        <f>SUM(E3:E7)</f>
        <v>24</v>
      </c>
      <c r="F8" s="11">
        <f>SUM(F3:F7)</f>
        <v>24</v>
      </c>
      <c r="G8" s="11">
        <f>SUM(G3:G7)</f>
        <v>24</v>
      </c>
      <c r="H8" s="11">
        <f>SUM(H3:H7)</f>
        <v>24</v>
      </c>
    </row>
  </sheetData>
  <sheetProtection algorithmName="SHA-512" hashValue="TJbxfUKU+R1XDop5FmCX1nHbIDEgsdDucHj1qBcreEU/jfQGwo4mGZmioFD4jIZAsBqzQa7Z/0cAHcvwYeNV9A==" saltValue="AwjqgDx1dv+3cLfabk0iOw==" spinCount="100000" sheet="1" objects="1" scenarios="1"/>
  <mergeCells count="1">
    <mergeCell ref="A1:B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20"/>
  <sheetViews>
    <sheetView workbookViewId="0">
      <selection activeCell="M41" sqref="M41"/>
    </sheetView>
  </sheetViews>
  <sheetFormatPr defaultRowHeight="15" x14ac:dyDescent="0.25"/>
  <cols>
    <col min="1" max="1" width="18.7109375" bestFit="1" customWidth="1"/>
    <col min="2" max="2" width="13.85546875" bestFit="1" customWidth="1"/>
    <col min="4" max="4" width="18.7109375" bestFit="1" customWidth="1"/>
    <col min="5" max="5" width="13.85546875" bestFit="1" customWidth="1"/>
    <col min="7" max="7" width="18.7109375" bestFit="1" customWidth="1"/>
    <col min="8" max="8" width="13.85546875" bestFit="1" customWidth="1"/>
    <col min="10" max="10" width="18.7109375" bestFit="1" customWidth="1"/>
    <col min="11" max="11" width="13.85546875" bestFit="1" customWidth="1"/>
    <col min="13" max="13" width="18.7109375" bestFit="1" customWidth="1"/>
    <col min="14" max="14" width="13.85546875" bestFit="1" customWidth="1"/>
  </cols>
  <sheetData>
    <row r="1" spans="1:14" x14ac:dyDescent="0.25">
      <c r="A1" s="289" t="s">
        <v>118</v>
      </c>
      <c r="B1" s="289"/>
      <c r="D1" s="289" t="s">
        <v>119</v>
      </c>
      <c r="E1" s="289"/>
      <c r="G1" s="289" t="s">
        <v>120</v>
      </c>
      <c r="H1" s="289"/>
      <c r="J1" s="289" t="s">
        <v>121</v>
      </c>
      <c r="K1" s="289"/>
      <c r="M1" s="289" t="s">
        <v>122</v>
      </c>
      <c r="N1" s="289"/>
    </row>
    <row r="2" spans="1:14" x14ac:dyDescent="0.25">
      <c r="A2" s="9" t="s">
        <v>123</v>
      </c>
      <c r="B2" s="9" t="s">
        <v>124</v>
      </c>
      <c r="D2" s="9" t="s">
        <v>123</v>
      </c>
      <c r="E2" s="9" t="s">
        <v>124</v>
      </c>
      <c r="G2" s="9" t="s">
        <v>123</v>
      </c>
      <c r="H2" s="9" t="s">
        <v>124</v>
      </c>
      <c r="J2" s="9" t="s">
        <v>123</v>
      </c>
      <c r="K2" s="9" t="s">
        <v>124</v>
      </c>
      <c r="M2" s="9" t="s">
        <v>123</v>
      </c>
      <c r="N2" s="9" t="s">
        <v>124</v>
      </c>
    </row>
    <row r="3" spans="1:14" x14ac:dyDescent="0.25">
      <c r="A3" s="10" t="s">
        <v>122</v>
      </c>
      <c r="B3" s="11">
        <v>0</v>
      </c>
      <c r="C3" s="12"/>
      <c r="D3" s="10" t="s">
        <v>122</v>
      </c>
      <c r="E3" s="11">
        <v>2</v>
      </c>
      <c r="G3" s="10" t="s">
        <v>122</v>
      </c>
      <c r="H3" s="11">
        <v>3</v>
      </c>
      <c r="J3" s="10" t="s">
        <v>122</v>
      </c>
      <c r="K3" s="11">
        <v>2</v>
      </c>
      <c r="M3" s="10" t="s">
        <v>122</v>
      </c>
      <c r="N3" s="11">
        <v>13</v>
      </c>
    </row>
    <row r="4" spans="1:14" x14ac:dyDescent="0.25">
      <c r="A4" s="10" t="s">
        <v>121</v>
      </c>
      <c r="B4" s="11">
        <v>1</v>
      </c>
      <c r="C4" s="12"/>
      <c r="D4" s="10" t="s">
        <v>121</v>
      </c>
      <c r="E4" s="11">
        <v>3</v>
      </c>
      <c r="G4" s="10" t="s">
        <v>121</v>
      </c>
      <c r="H4" s="11">
        <v>4</v>
      </c>
      <c r="J4" s="10" t="s">
        <v>121</v>
      </c>
      <c r="K4" s="11">
        <v>11</v>
      </c>
      <c r="M4" s="10" t="s">
        <v>121</v>
      </c>
      <c r="N4" s="11">
        <v>7</v>
      </c>
    </row>
    <row r="5" spans="1:14" x14ac:dyDescent="0.25">
      <c r="A5" s="10" t="s">
        <v>120</v>
      </c>
      <c r="B5" s="11">
        <v>3</v>
      </c>
      <c r="C5" s="12"/>
      <c r="D5" s="10" t="s">
        <v>120</v>
      </c>
      <c r="E5" s="11">
        <v>6</v>
      </c>
      <c r="G5" s="10" t="s">
        <v>120</v>
      </c>
      <c r="H5" s="11">
        <v>10</v>
      </c>
      <c r="J5" s="10" t="s">
        <v>120</v>
      </c>
      <c r="K5" s="11">
        <v>6</v>
      </c>
      <c r="M5" s="10" t="s">
        <v>120</v>
      </c>
      <c r="N5" s="11">
        <v>3</v>
      </c>
    </row>
    <row r="6" spans="1:14" x14ac:dyDescent="0.25">
      <c r="A6" s="10" t="s">
        <v>119</v>
      </c>
      <c r="B6" s="11">
        <v>7</v>
      </c>
      <c r="C6" s="12"/>
      <c r="D6" s="10" t="s">
        <v>119</v>
      </c>
      <c r="E6" s="11">
        <v>11</v>
      </c>
      <c r="G6" s="10" t="s">
        <v>119</v>
      </c>
      <c r="H6" s="11">
        <v>4</v>
      </c>
      <c r="J6" s="10" t="s">
        <v>119</v>
      </c>
      <c r="K6" s="11">
        <v>3</v>
      </c>
      <c r="M6" s="10" t="s">
        <v>119</v>
      </c>
      <c r="N6" s="11">
        <v>1</v>
      </c>
    </row>
    <row r="7" spans="1:14" x14ac:dyDescent="0.25">
      <c r="A7" s="10" t="s">
        <v>125</v>
      </c>
      <c r="B7" s="11">
        <v>13</v>
      </c>
      <c r="C7" s="12"/>
      <c r="D7" s="10" t="s">
        <v>125</v>
      </c>
      <c r="E7" s="11">
        <v>2</v>
      </c>
      <c r="G7" s="10" t="s">
        <v>125</v>
      </c>
      <c r="H7" s="11">
        <v>3</v>
      </c>
      <c r="J7" s="10" t="s">
        <v>125</v>
      </c>
      <c r="K7" s="11">
        <v>2</v>
      </c>
      <c r="M7" s="10" t="s">
        <v>125</v>
      </c>
      <c r="N7" s="11">
        <v>0</v>
      </c>
    </row>
    <row r="8" spans="1:14" x14ac:dyDescent="0.25">
      <c r="A8" s="10" t="s">
        <v>126</v>
      </c>
      <c r="B8" s="11">
        <f>SUM(B3:B7)</f>
        <v>24</v>
      </c>
      <c r="C8" s="13"/>
      <c r="D8" s="10" t="s">
        <v>126</v>
      </c>
      <c r="E8" s="11">
        <f>SUM(E3:E7)</f>
        <v>24</v>
      </c>
      <c r="G8" s="10" t="s">
        <v>126</v>
      </c>
      <c r="H8" s="11">
        <f>SUM(H3:H7)</f>
        <v>24</v>
      </c>
      <c r="J8" s="10" t="s">
        <v>126</v>
      </c>
      <c r="K8" s="11">
        <f>SUM(K3:K7)</f>
        <v>24</v>
      </c>
      <c r="M8" s="10" t="s">
        <v>126</v>
      </c>
      <c r="N8" s="11">
        <f>SUM(N3:N7)</f>
        <v>24</v>
      </c>
    </row>
    <row r="20" spans="1:1" x14ac:dyDescent="0.25">
      <c r="A20" s="1"/>
    </row>
  </sheetData>
  <mergeCells count="5">
    <mergeCell ref="A1:B1"/>
    <mergeCell ref="D1:E1"/>
    <mergeCell ref="G1:H1"/>
    <mergeCell ref="J1:K1"/>
    <mergeCell ref="M1:N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K57"/>
  <sheetViews>
    <sheetView showGridLines="0" view="pageBreakPreview" topLeftCell="A7" zoomScale="80" zoomScaleNormal="100" zoomScaleSheetLayoutView="80" workbookViewId="0">
      <selection activeCell="M5" sqref="M5"/>
    </sheetView>
  </sheetViews>
  <sheetFormatPr defaultRowHeight="15" x14ac:dyDescent="0.25"/>
  <cols>
    <col min="1" max="1" width="1.140625" customWidth="1"/>
    <col min="2" max="2" width="4.28515625" style="4" customWidth="1"/>
    <col min="3" max="3" width="23.5703125" style="4" customWidth="1"/>
    <col min="4" max="4" width="16.5703125" style="4" customWidth="1"/>
    <col min="5" max="5" width="27.42578125" style="4" customWidth="1"/>
    <col min="6" max="6" width="3.5703125" style="5" bestFit="1" customWidth="1"/>
    <col min="7" max="7" width="24.140625" style="5" customWidth="1"/>
    <col min="8" max="8" width="23.5703125" style="5" customWidth="1"/>
    <col min="9" max="9" width="30" style="5" customWidth="1"/>
    <col min="10" max="10" width="0.5703125" customWidth="1"/>
  </cols>
  <sheetData>
    <row r="1" spans="2:11" x14ac:dyDescent="0.25">
      <c r="B1" s="188" t="s">
        <v>0</v>
      </c>
      <c r="C1" s="188"/>
      <c r="D1" s="188"/>
      <c r="E1" s="188"/>
      <c r="F1" s="188"/>
      <c r="G1" s="188"/>
      <c r="H1" s="188"/>
      <c r="I1" s="188"/>
      <c r="K1" s="1"/>
    </row>
    <row r="2" spans="2:11" x14ac:dyDescent="0.25">
      <c r="B2" s="188" t="s">
        <v>1</v>
      </c>
      <c r="C2" s="188"/>
      <c r="D2" s="188"/>
      <c r="E2" s="188"/>
      <c r="F2" s="188"/>
      <c r="G2" s="188"/>
      <c r="H2" s="188"/>
      <c r="I2" s="188"/>
    </row>
    <row r="3" spans="2:11" x14ac:dyDescent="0.25">
      <c r="B3" s="188" t="s">
        <v>200</v>
      </c>
      <c r="C3" s="188"/>
      <c r="D3" s="188"/>
      <c r="E3" s="188"/>
      <c r="F3" s="188"/>
      <c r="G3" s="188"/>
      <c r="H3" s="188"/>
      <c r="I3" s="188"/>
    </row>
    <row r="4" spans="2:11" x14ac:dyDescent="0.25">
      <c r="B4" s="66"/>
      <c r="C4" s="66"/>
      <c r="D4" s="66"/>
      <c r="E4" s="66"/>
      <c r="F4" s="67"/>
      <c r="G4" s="67"/>
      <c r="H4" s="67"/>
      <c r="I4" s="67"/>
    </row>
    <row r="5" spans="2:11" x14ac:dyDescent="0.25">
      <c r="B5" s="195" t="s">
        <v>2</v>
      </c>
      <c r="C5" s="195"/>
      <c r="D5" s="195"/>
      <c r="E5" s="195"/>
      <c r="F5" s="194" t="s">
        <v>108</v>
      </c>
      <c r="G5" s="194"/>
      <c r="H5" s="67"/>
      <c r="I5" s="67"/>
    </row>
    <row r="6" spans="2:11" ht="15.75" thickBot="1" x14ac:dyDescent="0.3">
      <c r="B6" s="196"/>
      <c r="C6" s="196"/>
      <c r="D6" s="196"/>
      <c r="E6" s="196"/>
      <c r="F6" s="115" t="s">
        <v>160</v>
      </c>
      <c r="G6" s="115"/>
      <c r="H6" s="67"/>
      <c r="I6" s="67"/>
    </row>
    <row r="7" spans="2:11" s="29" customFormat="1" ht="24.95" customHeight="1" x14ac:dyDescent="0.25">
      <c r="B7" s="56" t="s">
        <v>3</v>
      </c>
      <c r="C7" s="189" t="s">
        <v>4</v>
      </c>
      <c r="D7" s="190"/>
      <c r="E7" s="191"/>
      <c r="F7" s="81" t="s">
        <v>3</v>
      </c>
      <c r="G7" s="192" t="s">
        <v>5</v>
      </c>
      <c r="H7" s="192"/>
      <c r="I7" s="193"/>
    </row>
    <row r="8" spans="2:11" x14ac:dyDescent="0.25">
      <c r="B8" s="40">
        <v>1</v>
      </c>
      <c r="C8" s="37" t="s">
        <v>6</v>
      </c>
      <c r="D8" s="183" t="s">
        <v>7</v>
      </c>
      <c r="E8" s="184"/>
      <c r="F8" s="38">
        <v>1</v>
      </c>
      <c r="G8" s="39" t="s">
        <v>6</v>
      </c>
      <c r="H8" s="183" t="s">
        <v>8</v>
      </c>
      <c r="I8" s="185"/>
    </row>
    <row r="9" spans="2:11" x14ac:dyDescent="0.25">
      <c r="B9" s="40">
        <v>2</v>
      </c>
      <c r="C9" s="37" t="s">
        <v>9</v>
      </c>
      <c r="D9" s="183" t="s">
        <v>10</v>
      </c>
      <c r="E9" s="184"/>
      <c r="F9" s="38">
        <v>2</v>
      </c>
      <c r="G9" s="39" t="s">
        <v>181</v>
      </c>
      <c r="H9" s="183" t="s">
        <v>11</v>
      </c>
      <c r="I9" s="185"/>
    </row>
    <row r="10" spans="2:11" x14ac:dyDescent="0.25">
      <c r="B10" s="40">
        <v>3</v>
      </c>
      <c r="C10" s="37" t="s">
        <v>12</v>
      </c>
      <c r="D10" s="183" t="s">
        <v>13</v>
      </c>
      <c r="E10" s="184"/>
      <c r="F10" s="38">
        <v>3</v>
      </c>
      <c r="G10" s="39" t="s">
        <v>12</v>
      </c>
      <c r="H10" s="183" t="s">
        <v>14</v>
      </c>
      <c r="I10" s="185"/>
    </row>
    <row r="11" spans="2:11" x14ac:dyDescent="0.25">
      <c r="B11" s="40">
        <v>4</v>
      </c>
      <c r="C11" s="37" t="s">
        <v>15</v>
      </c>
      <c r="D11" s="183" t="s">
        <v>16</v>
      </c>
      <c r="E11" s="184"/>
      <c r="F11" s="38">
        <v>4</v>
      </c>
      <c r="G11" s="39" t="s">
        <v>15</v>
      </c>
      <c r="H11" s="183" t="s">
        <v>17</v>
      </c>
      <c r="I11" s="185"/>
    </row>
    <row r="12" spans="2:11" x14ac:dyDescent="0.25">
      <c r="B12" s="40">
        <v>5</v>
      </c>
      <c r="C12" s="37" t="s">
        <v>18</v>
      </c>
      <c r="D12" s="183" t="s">
        <v>19</v>
      </c>
      <c r="E12" s="184"/>
      <c r="F12" s="38">
        <v>5</v>
      </c>
      <c r="G12" s="39" t="s">
        <v>20</v>
      </c>
      <c r="H12" s="183" t="s">
        <v>21</v>
      </c>
      <c r="I12" s="185"/>
    </row>
    <row r="13" spans="2:11" s="29" customFormat="1" ht="24.95" customHeight="1" x14ac:dyDescent="0.25">
      <c r="B13" s="174" t="s">
        <v>22</v>
      </c>
      <c r="C13" s="175"/>
      <c r="D13" s="175"/>
      <c r="E13" s="175"/>
      <c r="F13" s="175"/>
      <c r="G13" s="175"/>
      <c r="H13" s="175"/>
      <c r="I13" s="176"/>
    </row>
    <row r="14" spans="2:11" x14ac:dyDescent="0.25">
      <c r="B14" s="57" t="s">
        <v>3</v>
      </c>
      <c r="C14" s="186" t="s">
        <v>23</v>
      </c>
      <c r="D14" s="187"/>
      <c r="E14" s="186" t="s">
        <v>24</v>
      </c>
      <c r="F14" s="187"/>
      <c r="G14" s="186" t="s">
        <v>25</v>
      </c>
      <c r="H14" s="187"/>
      <c r="I14" s="58" t="s">
        <v>26</v>
      </c>
    </row>
    <row r="15" spans="2:11" x14ac:dyDescent="0.25">
      <c r="B15" s="59" t="s">
        <v>27</v>
      </c>
      <c r="C15" s="181" t="s">
        <v>28</v>
      </c>
      <c r="D15" s="182"/>
      <c r="E15" s="181" t="s">
        <v>29</v>
      </c>
      <c r="F15" s="182"/>
      <c r="G15" s="181" t="s">
        <v>30</v>
      </c>
      <c r="H15" s="182"/>
      <c r="I15" s="60" t="s">
        <v>31</v>
      </c>
    </row>
    <row r="16" spans="2:11" s="29" customFormat="1" ht="24.95" customHeight="1" x14ac:dyDescent="0.25">
      <c r="B16" s="174" t="s">
        <v>32</v>
      </c>
      <c r="C16" s="175"/>
      <c r="D16" s="175"/>
      <c r="E16" s="175"/>
      <c r="F16" s="175"/>
      <c r="G16" s="175"/>
      <c r="H16" s="175"/>
      <c r="I16" s="176"/>
    </row>
    <row r="17" spans="2:9" ht="78" customHeight="1" x14ac:dyDescent="0.25">
      <c r="B17" s="41">
        <v>1</v>
      </c>
      <c r="C17" s="177" t="s">
        <v>182</v>
      </c>
      <c r="D17" s="178"/>
      <c r="E17" s="179" t="s">
        <v>33</v>
      </c>
      <c r="F17" s="180"/>
      <c r="G17" s="179" t="s">
        <v>34</v>
      </c>
      <c r="H17" s="180"/>
      <c r="I17" s="42" t="s">
        <v>35</v>
      </c>
    </row>
    <row r="18" spans="2:9" ht="75" customHeight="1" x14ac:dyDescent="0.25">
      <c r="B18" s="41">
        <v>2</v>
      </c>
      <c r="C18" s="177" t="s">
        <v>183</v>
      </c>
      <c r="D18" s="178"/>
      <c r="E18" s="179" t="s">
        <v>36</v>
      </c>
      <c r="F18" s="180"/>
      <c r="G18" s="179" t="s">
        <v>37</v>
      </c>
      <c r="H18" s="180"/>
      <c r="I18" s="42" t="s">
        <v>35</v>
      </c>
    </row>
    <row r="19" spans="2:9" s="29" customFormat="1" ht="24.95" customHeight="1" x14ac:dyDescent="0.25">
      <c r="B19" s="174" t="s">
        <v>38</v>
      </c>
      <c r="C19" s="175"/>
      <c r="D19" s="175"/>
      <c r="E19" s="175"/>
      <c r="F19" s="175"/>
      <c r="G19" s="175"/>
      <c r="H19" s="175"/>
      <c r="I19" s="176"/>
    </row>
    <row r="20" spans="2:9" ht="80.25" customHeight="1" x14ac:dyDescent="0.25">
      <c r="B20" s="41">
        <v>1</v>
      </c>
      <c r="C20" s="177" t="s">
        <v>184</v>
      </c>
      <c r="D20" s="178"/>
      <c r="E20" s="179" t="s">
        <v>33</v>
      </c>
      <c r="F20" s="180"/>
      <c r="G20" s="179" t="s">
        <v>34</v>
      </c>
      <c r="H20" s="180"/>
      <c r="I20" s="42" t="s">
        <v>35</v>
      </c>
    </row>
    <row r="21" spans="2:9" s="29" customFormat="1" ht="24.95" customHeight="1" x14ac:dyDescent="0.25">
      <c r="B21" s="174" t="s">
        <v>39</v>
      </c>
      <c r="C21" s="175"/>
      <c r="D21" s="175"/>
      <c r="E21" s="175"/>
      <c r="F21" s="175"/>
      <c r="G21" s="175"/>
      <c r="H21" s="175"/>
      <c r="I21" s="176"/>
    </row>
    <row r="22" spans="2:9" s="2" customFormat="1" x14ac:dyDescent="0.25">
      <c r="B22" s="143">
        <v>1</v>
      </c>
      <c r="C22" s="146" t="s">
        <v>40</v>
      </c>
      <c r="D22" s="147"/>
      <c r="E22" s="147"/>
      <c r="F22" s="147"/>
      <c r="G22" s="147"/>
      <c r="H22" s="147"/>
      <c r="I22" s="148"/>
    </row>
    <row r="23" spans="2:9" s="2" customFormat="1" ht="15" customHeight="1" x14ac:dyDescent="0.25">
      <c r="B23" s="144"/>
      <c r="C23" s="162" t="s">
        <v>41</v>
      </c>
      <c r="D23" s="163"/>
      <c r="E23" s="164"/>
      <c r="F23" s="149" t="s">
        <v>42</v>
      </c>
      <c r="G23" s="150"/>
      <c r="H23" s="150"/>
      <c r="I23" s="151"/>
    </row>
    <row r="24" spans="2:9" s="2" customFormat="1" ht="15" customHeight="1" x14ac:dyDescent="0.25">
      <c r="B24" s="144"/>
      <c r="C24" s="165" t="s">
        <v>43</v>
      </c>
      <c r="D24" s="166"/>
      <c r="E24" s="167"/>
      <c r="F24" s="152"/>
      <c r="G24" s="153"/>
      <c r="H24" s="153"/>
      <c r="I24" s="154"/>
    </row>
    <row r="25" spans="2:9" s="2" customFormat="1" ht="15" customHeight="1" x14ac:dyDescent="0.25">
      <c r="B25" s="158"/>
      <c r="C25" s="168" t="s">
        <v>44</v>
      </c>
      <c r="D25" s="169"/>
      <c r="E25" s="170"/>
      <c r="F25" s="159"/>
      <c r="G25" s="160"/>
      <c r="H25" s="160"/>
      <c r="I25" s="161"/>
    </row>
    <row r="26" spans="2:9" s="2" customFormat="1" x14ac:dyDescent="0.25">
      <c r="B26" s="143">
        <v>2</v>
      </c>
      <c r="C26" s="146" t="s">
        <v>45</v>
      </c>
      <c r="D26" s="147"/>
      <c r="E26" s="147"/>
      <c r="F26" s="147"/>
      <c r="G26" s="147"/>
      <c r="H26" s="147"/>
      <c r="I26" s="148"/>
    </row>
    <row r="27" spans="2:9" s="2" customFormat="1" ht="15" customHeight="1" x14ac:dyDescent="0.25">
      <c r="B27" s="144"/>
      <c r="C27" s="162" t="s">
        <v>46</v>
      </c>
      <c r="D27" s="163"/>
      <c r="E27" s="164"/>
      <c r="F27" s="149" t="s">
        <v>42</v>
      </c>
      <c r="G27" s="150"/>
      <c r="H27" s="150"/>
      <c r="I27" s="151"/>
    </row>
    <row r="28" spans="2:9" s="2" customFormat="1" ht="15" customHeight="1" x14ac:dyDescent="0.25">
      <c r="B28" s="144"/>
      <c r="C28" s="165" t="s">
        <v>47</v>
      </c>
      <c r="D28" s="166"/>
      <c r="E28" s="167"/>
      <c r="F28" s="152"/>
      <c r="G28" s="153"/>
      <c r="H28" s="153"/>
      <c r="I28" s="154"/>
    </row>
    <row r="29" spans="2:9" s="2" customFormat="1" ht="15" customHeight="1" x14ac:dyDescent="0.25">
      <c r="B29" s="158"/>
      <c r="C29" s="168" t="s">
        <v>48</v>
      </c>
      <c r="D29" s="169"/>
      <c r="E29" s="170"/>
      <c r="F29" s="159"/>
      <c r="G29" s="160"/>
      <c r="H29" s="160"/>
      <c r="I29" s="161"/>
    </row>
    <row r="30" spans="2:9" s="2" customFormat="1" x14ac:dyDescent="0.25">
      <c r="B30" s="143">
        <v>3</v>
      </c>
      <c r="C30" s="146" t="s">
        <v>49</v>
      </c>
      <c r="D30" s="147"/>
      <c r="E30" s="147"/>
      <c r="F30" s="147"/>
      <c r="G30" s="147"/>
      <c r="H30" s="147"/>
      <c r="I30" s="148"/>
    </row>
    <row r="31" spans="2:9" s="2" customFormat="1" ht="15" customHeight="1" x14ac:dyDescent="0.25">
      <c r="B31" s="144"/>
      <c r="C31" s="162" t="s">
        <v>50</v>
      </c>
      <c r="D31" s="163"/>
      <c r="E31" s="164"/>
      <c r="F31" s="149" t="s">
        <v>42</v>
      </c>
      <c r="G31" s="150"/>
      <c r="H31" s="150"/>
      <c r="I31" s="151"/>
    </row>
    <row r="32" spans="2:9" s="2" customFormat="1" ht="15" customHeight="1" x14ac:dyDescent="0.25">
      <c r="B32" s="144"/>
      <c r="C32" s="165" t="s">
        <v>51</v>
      </c>
      <c r="D32" s="166"/>
      <c r="E32" s="167"/>
      <c r="F32" s="152"/>
      <c r="G32" s="153"/>
      <c r="H32" s="153"/>
      <c r="I32" s="154"/>
    </row>
    <row r="33" spans="2:9" s="2" customFormat="1" ht="15" customHeight="1" x14ac:dyDescent="0.25">
      <c r="B33" s="158"/>
      <c r="C33" s="168" t="s">
        <v>52</v>
      </c>
      <c r="D33" s="169"/>
      <c r="E33" s="170"/>
      <c r="F33" s="159"/>
      <c r="G33" s="160"/>
      <c r="H33" s="160"/>
      <c r="I33" s="161"/>
    </row>
    <row r="34" spans="2:9" s="2" customFormat="1" x14ac:dyDescent="0.25">
      <c r="B34" s="143">
        <v>4</v>
      </c>
      <c r="C34" s="146" t="s">
        <v>53</v>
      </c>
      <c r="D34" s="147"/>
      <c r="E34" s="147"/>
      <c r="F34" s="147"/>
      <c r="G34" s="147"/>
      <c r="H34" s="147"/>
      <c r="I34" s="148"/>
    </row>
    <row r="35" spans="2:9" s="2" customFormat="1" ht="15" customHeight="1" x14ac:dyDescent="0.25">
      <c r="B35" s="144"/>
      <c r="C35" s="162" t="s">
        <v>54</v>
      </c>
      <c r="D35" s="163"/>
      <c r="E35" s="164"/>
      <c r="F35" s="149" t="s">
        <v>42</v>
      </c>
      <c r="G35" s="150"/>
      <c r="H35" s="150"/>
      <c r="I35" s="151"/>
    </row>
    <row r="36" spans="2:9" s="2" customFormat="1" ht="15" customHeight="1" x14ac:dyDescent="0.25">
      <c r="B36" s="144"/>
      <c r="C36" s="165" t="s">
        <v>55</v>
      </c>
      <c r="D36" s="166"/>
      <c r="E36" s="167"/>
      <c r="F36" s="152"/>
      <c r="G36" s="153"/>
      <c r="H36" s="153"/>
      <c r="I36" s="154"/>
    </row>
    <row r="37" spans="2:9" s="2" customFormat="1" ht="15" customHeight="1" x14ac:dyDescent="0.25">
      <c r="B37" s="158"/>
      <c r="C37" s="168" t="s">
        <v>56</v>
      </c>
      <c r="D37" s="169"/>
      <c r="E37" s="170"/>
      <c r="F37" s="159"/>
      <c r="G37" s="160"/>
      <c r="H37" s="160"/>
      <c r="I37" s="161"/>
    </row>
    <row r="38" spans="2:9" s="2" customFormat="1" x14ac:dyDescent="0.25">
      <c r="B38" s="143">
        <v>5</v>
      </c>
      <c r="C38" s="146" t="s">
        <v>57</v>
      </c>
      <c r="D38" s="147"/>
      <c r="E38" s="147"/>
      <c r="F38" s="147"/>
      <c r="G38" s="147"/>
      <c r="H38" s="147"/>
      <c r="I38" s="148"/>
    </row>
    <row r="39" spans="2:9" s="2" customFormat="1" ht="15" customHeight="1" x14ac:dyDescent="0.25">
      <c r="B39" s="144"/>
      <c r="C39" s="162" t="s">
        <v>58</v>
      </c>
      <c r="D39" s="163"/>
      <c r="E39" s="164"/>
      <c r="F39" s="149" t="s">
        <v>42</v>
      </c>
      <c r="G39" s="150"/>
      <c r="H39" s="150"/>
      <c r="I39" s="151"/>
    </row>
    <row r="40" spans="2:9" s="2" customFormat="1" ht="15" customHeight="1" x14ac:dyDescent="0.25">
      <c r="B40" s="144"/>
      <c r="C40" s="165" t="s">
        <v>59</v>
      </c>
      <c r="D40" s="166"/>
      <c r="E40" s="167"/>
      <c r="F40" s="152"/>
      <c r="G40" s="153"/>
      <c r="H40" s="153"/>
      <c r="I40" s="154"/>
    </row>
    <row r="41" spans="2:9" s="2" customFormat="1" ht="15" customHeight="1" x14ac:dyDescent="0.25">
      <c r="B41" s="158"/>
      <c r="C41" s="168" t="s">
        <v>60</v>
      </c>
      <c r="D41" s="169"/>
      <c r="E41" s="170"/>
      <c r="F41" s="159"/>
      <c r="G41" s="160"/>
      <c r="H41" s="160"/>
      <c r="I41" s="161"/>
    </row>
    <row r="42" spans="2:9" s="2" customFormat="1" x14ac:dyDescent="0.25">
      <c r="B42" s="143">
        <v>6</v>
      </c>
      <c r="C42" s="146" t="s">
        <v>61</v>
      </c>
      <c r="D42" s="147"/>
      <c r="E42" s="147"/>
      <c r="F42" s="147"/>
      <c r="G42" s="147"/>
      <c r="H42" s="147"/>
      <c r="I42" s="148"/>
    </row>
    <row r="43" spans="2:9" s="2" customFormat="1" ht="15" customHeight="1" x14ac:dyDescent="0.25">
      <c r="B43" s="144"/>
      <c r="C43" s="162" t="s">
        <v>62</v>
      </c>
      <c r="D43" s="163"/>
      <c r="E43" s="164"/>
      <c r="F43" s="149" t="s">
        <v>42</v>
      </c>
      <c r="G43" s="150"/>
      <c r="H43" s="150"/>
      <c r="I43" s="151"/>
    </row>
    <row r="44" spans="2:9" s="2" customFormat="1" ht="15" customHeight="1" x14ac:dyDescent="0.25">
      <c r="B44" s="144"/>
      <c r="C44" s="165" t="s">
        <v>63</v>
      </c>
      <c r="D44" s="166"/>
      <c r="E44" s="167"/>
      <c r="F44" s="152"/>
      <c r="G44" s="153"/>
      <c r="H44" s="153"/>
      <c r="I44" s="154"/>
    </row>
    <row r="45" spans="2:9" s="2" customFormat="1" ht="15" customHeight="1" x14ac:dyDescent="0.25">
      <c r="B45" s="158"/>
      <c r="C45" s="168" t="s">
        <v>64</v>
      </c>
      <c r="D45" s="169"/>
      <c r="E45" s="170"/>
      <c r="F45" s="159"/>
      <c r="G45" s="160"/>
      <c r="H45" s="160"/>
      <c r="I45" s="161"/>
    </row>
    <row r="46" spans="2:9" s="2" customFormat="1" x14ac:dyDescent="0.25">
      <c r="B46" s="143">
        <v>7</v>
      </c>
      <c r="C46" s="146" t="s">
        <v>65</v>
      </c>
      <c r="D46" s="147"/>
      <c r="E46" s="147"/>
      <c r="F46" s="147"/>
      <c r="G46" s="147"/>
      <c r="H46" s="147"/>
      <c r="I46" s="148"/>
    </row>
    <row r="47" spans="2:9" s="2" customFormat="1" ht="15" customHeight="1" x14ac:dyDescent="0.25">
      <c r="B47" s="144"/>
      <c r="C47" s="162" t="s">
        <v>66</v>
      </c>
      <c r="D47" s="163"/>
      <c r="E47" s="164"/>
      <c r="F47" s="149" t="s">
        <v>42</v>
      </c>
      <c r="G47" s="150"/>
      <c r="H47" s="150"/>
      <c r="I47" s="151"/>
    </row>
    <row r="48" spans="2:9" s="2" customFormat="1" ht="15" customHeight="1" x14ac:dyDescent="0.25">
      <c r="B48" s="144"/>
      <c r="C48" s="165" t="s">
        <v>67</v>
      </c>
      <c r="D48" s="166"/>
      <c r="E48" s="167"/>
      <c r="F48" s="152"/>
      <c r="G48" s="153"/>
      <c r="H48" s="153"/>
      <c r="I48" s="154"/>
    </row>
    <row r="49" spans="2:9" s="2" customFormat="1" ht="15" customHeight="1" thickBot="1" x14ac:dyDescent="0.3">
      <c r="B49" s="145"/>
      <c r="C49" s="171" t="s">
        <v>68</v>
      </c>
      <c r="D49" s="172"/>
      <c r="E49" s="173"/>
      <c r="F49" s="155"/>
      <c r="G49" s="156"/>
      <c r="H49" s="156"/>
      <c r="I49" s="157"/>
    </row>
    <row r="50" spans="2:9" ht="15.75" x14ac:dyDescent="0.3">
      <c r="B50" s="35"/>
      <c r="C50" s="35"/>
      <c r="D50" s="35"/>
      <c r="E50" s="35"/>
      <c r="F50" s="36"/>
      <c r="G50" s="36"/>
      <c r="H50" s="36"/>
      <c r="I50" s="36"/>
    </row>
    <row r="51" spans="2:9" ht="15.75" x14ac:dyDescent="0.3">
      <c r="B51" s="140" t="s">
        <v>69</v>
      </c>
      <c r="C51" s="140"/>
      <c r="D51" s="140"/>
      <c r="E51" s="45"/>
      <c r="F51" s="140" t="s">
        <v>70</v>
      </c>
      <c r="G51" s="140"/>
      <c r="H51" s="140"/>
      <c r="I51" s="140"/>
    </row>
    <row r="52" spans="2:9" ht="15.75" x14ac:dyDescent="0.3">
      <c r="B52" s="140"/>
      <c r="C52" s="140"/>
      <c r="D52" s="140"/>
      <c r="E52" s="45"/>
      <c r="F52" s="140"/>
      <c r="G52" s="140"/>
      <c r="H52" s="140"/>
      <c r="I52" s="140"/>
    </row>
    <row r="53" spans="2:9" ht="15.75" x14ac:dyDescent="0.3">
      <c r="B53" s="140"/>
      <c r="C53" s="140"/>
      <c r="D53" s="140"/>
      <c r="E53" s="45"/>
      <c r="F53" s="140"/>
      <c r="G53" s="140"/>
      <c r="H53" s="140"/>
      <c r="I53" s="140"/>
    </row>
    <row r="54" spans="2:9" ht="15.75" x14ac:dyDescent="0.3">
      <c r="B54" s="140"/>
      <c r="C54" s="140"/>
      <c r="D54" s="140"/>
      <c r="E54" s="45"/>
      <c r="F54" s="140"/>
      <c r="G54" s="140"/>
      <c r="H54" s="140"/>
      <c r="I54" s="140"/>
    </row>
    <row r="55" spans="2:9" ht="15.75" x14ac:dyDescent="0.3">
      <c r="B55" s="141" t="str">
        <f>"("&amp;D8&amp;")"</f>
        <v>(NAMA PEGAWAI YANG DINILAI)</v>
      </c>
      <c r="C55" s="141"/>
      <c r="D55" s="141"/>
      <c r="E55" s="45"/>
      <c r="F55" s="141" t="str">
        <f>"("&amp;H8&amp;")"</f>
        <v>(NAMA PEJABAT PENILAI KINERJA)</v>
      </c>
      <c r="G55" s="141"/>
      <c r="H55" s="141"/>
      <c r="I55" s="141"/>
    </row>
    <row r="56" spans="2:9" ht="15.75" x14ac:dyDescent="0.3">
      <c r="B56" s="142" t="str">
        <f>"("&amp;"NIP. "&amp;D9&amp;")"</f>
        <v>(NIP. NIP PEGAWAI YANG DINILAI)</v>
      </c>
      <c r="C56" s="142"/>
      <c r="D56" s="142"/>
      <c r="E56" s="45"/>
      <c r="F56" s="140" t="str">
        <f>"("&amp;"NIP. "&amp;H9&amp;")"</f>
        <v>(NIP. NIP PEJABAT PENILAI KINERJA)</v>
      </c>
      <c r="G56" s="140"/>
      <c r="H56" s="140"/>
      <c r="I56" s="140"/>
    </row>
    <row r="57" spans="2:9" ht="15.75" x14ac:dyDescent="0.3">
      <c r="B57" s="35"/>
      <c r="C57" s="35"/>
      <c r="D57" s="35"/>
      <c r="E57" s="35"/>
      <c r="F57" s="36"/>
      <c r="G57" s="36"/>
      <c r="H57" s="36"/>
      <c r="I57" s="36"/>
    </row>
  </sheetData>
  <mergeCells count="104">
    <mergeCell ref="B1:I1"/>
    <mergeCell ref="B2:I2"/>
    <mergeCell ref="B3:I3"/>
    <mergeCell ref="C7:E7"/>
    <mergeCell ref="G7:I7"/>
    <mergeCell ref="F5:G5"/>
    <mergeCell ref="D11:E11"/>
    <mergeCell ref="H11:I11"/>
    <mergeCell ref="B5:E6"/>
    <mergeCell ref="D12:E12"/>
    <mergeCell ref="H12:I12"/>
    <mergeCell ref="B13:I13"/>
    <mergeCell ref="C14:D14"/>
    <mergeCell ref="E14:F14"/>
    <mergeCell ref="G14:H14"/>
    <mergeCell ref="D8:E8"/>
    <mergeCell ref="H8:I8"/>
    <mergeCell ref="D9:E9"/>
    <mergeCell ref="H9:I9"/>
    <mergeCell ref="D10:E10"/>
    <mergeCell ref="H10:I10"/>
    <mergeCell ref="C18:D18"/>
    <mergeCell ref="E18:F18"/>
    <mergeCell ref="G18:H18"/>
    <mergeCell ref="B19:I19"/>
    <mergeCell ref="C20:D20"/>
    <mergeCell ref="E20:F20"/>
    <mergeCell ref="G20:H20"/>
    <mergeCell ref="C15:D15"/>
    <mergeCell ref="E15:F15"/>
    <mergeCell ref="G15:H15"/>
    <mergeCell ref="B16:I16"/>
    <mergeCell ref="C17:D17"/>
    <mergeCell ref="E17:F17"/>
    <mergeCell ref="G17:H17"/>
    <mergeCell ref="B21:I21"/>
    <mergeCell ref="B22:B25"/>
    <mergeCell ref="C22:I22"/>
    <mergeCell ref="F23:I23"/>
    <mergeCell ref="F24:I24"/>
    <mergeCell ref="F25:I25"/>
    <mergeCell ref="C23:E23"/>
    <mergeCell ref="C24:E24"/>
    <mergeCell ref="C25:E25"/>
    <mergeCell ref="B30:B33"/>
    <mergeCell ref="C30:I30"/>
    <mergeCell ref="F31:I31"/>
    <mergeCell ref="F32:I32"/>
    <mergeCell ref="F33:I33"/>
    <mergeCell ref="B26:B29"/>
    <mergeCell ref="C26:I26"/>
    <mergeCell ref="F27:I27"/>
    <mergeCell ref="F28:I28"/>
    <mergeCell ref="F29:I29"/>
    <mergeCell ref="C27:E27"/>
    <mergeCell ref="C28:E28"/>
    <mergeCell ref="C29:E29"/>
    <mergeCell ref="C31:E31"/>
    <mergeCell ref="C32:E32"/>
    <mergeCell ref="C33:E33"/>
    <mergeCell ref="B38:B41"/>
    <mergeCell ref="C38:I38"/>
    <mergeCell ref="F39:I39"/>
    <mergeCell ref="F40:I40"/>
    <mergeCell ref="F41:I41"/>
    <mergeCell ref="B34:B37"/>
    <mergeCell ref="C34:I34"/>
    <mergeCell ref="F35:I35"/>
    <mergeCell ref="F36:I36"/>
    <mergeCell ref="F37:I37"/>
    <mergeCell ref="C35:E35"/>
    <mergeCell ref="C36:E36"/>
    <mergeCell ref="C37:E37"/>
    <mergeCell ref="C39:E39"/>
    <mergeCell ref="C40:E40"/>
    <mergeCell ref="C41:E41"/>
    <mergeCell ref="B46:B49"/>
    <mergeCell ref="C46:I46"/>
    <mergeCell ref="F47:I47"/>
    <mergeCell ref="F48:I48"/>
    <mergeCell ref="F49:I49"/>
    <mergeCell ref="B42:B45"/>
    <mergeCell ref="C42:I42"/>
    <mergeCell ref="F43:I43"/>
    <mergeCell ref="F44:I44"/>
    <mergeCell ref="F45:I45"/>
    <mergeCell ref="C43:E43"/>
    <mergeCell ref="C44:E44"/>
    <mergeCell ref="C45:E45"/>
    <mergeCell ref="C47:E47"/>
    <mergeCell ref="C48:E48"/>
    <mergeCell ref="C49:E49"/>
    <mergeCell ref="B54:D54"/>
    <mergeCell ref="F54:I54"/>
    <mergeCell ref="B55:D55"/>
    <mergeCell ref="F55:I55"/>
    <mergeCell ref="B56:D56"/>
    <mergeCell ref="F56:I56"/>
    <mergeCell ref="B51:D51"/>
    <mergeCell ref="F51:I51"/>
    <mergeCell ref="B52:D52"/>
    <mergeCell ref="F52:I52"/>
    <mergeCell ref="B53:D53"/>
    <mergeCell ref="F53:I53"/>
  </mergeCells>
  <dataValidations count="1">
    <dataValidation type="list" allowBlank="1" showInputMessage="1" showErrorMessage="1" sqref="I17 I18 I20">
      <formula1>"Penerima Layanan, Proses Bisnis, Penguatan Internal, Anggaran,(Penerima Layanan/ Proses Bisnis/ Penguatan Internal/ Anggaran)"</formula1>
    </dataValidation>
  </dataValidations>
  <pageMargins left="0.39370078740157483" right="0.39370078740157483" top="0.39370078740157483" bottom="0.39370078740157483" header="0.31496062992125984" footer="0.31496062992125984"/>
  <pageSetup scale="63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J16"/>
  <sheetViews>
    <sheetView view="pageBreakPreview" topLeftCell="A4" zoomScale="90" zoomScaleNormal="85" zoomScaleSheetLayoutView="90" workbookViewId="0">
      <selection activeCell="J2" sqref="J2"/>
    </sheetView>
  </sheetViews>
  <sheetFormatPr defaultRowHeight="15" x14ac:dyDescent="0.25"/>
  <cols>
    <col min="1" max="1" width="0.85546875" customWidth="1"/>
    <col min="2" max="2" width="24.7109375" style="6" customWidth="1"/>
    <col min="3" max="3" width="18.7109375" style="4" customWidth="1"/>
    <col min="4" max="4" width="16.42578125" style="4" customWidth="1"/>
    <col min="5" max="7" width="18.7109375" customWidth="1"/>
    <col min="8" max="8" width="20.7109375" customWidth="1"/>
    <col min="9" max="9" width="0.5703125" customWidth="1"/>
  </cols>
  <sheetData>
    <row r="1" spans="2:10" s="94" customFormat="1" x14ac:dyDescent="0.25">
      <c r="B1" s="202" t="s">
        <v>71</v>
      </c>
      <c r="C1" s="202"/>
      <c r="D1" s="202"/>
      <c r="E1" s="202"/>
      <c r="F1" s="202"/>
      <c r="G1" s="202"/>
      <c r="H1" s="202"/>
      <c r="J1" s="119"/>
    </row>
    <row r="2" spans="2:10" s="94" customFormat="1" x14ac:dyDescent="0.25">
      <c r="B2" s="202" t="str">
        <f>'SKP JPT'!B3:I3</f>
        <v>BAGI PEJABAT PIMPINAN TINGGI/PIMPINAN UNIT KERJA MANDIRI</v>
      </c>
      <c r="C2" s="202"/>
      <c r="D2" s="202"/>
      <c r="E2" s="202"/>
      <c r="F2" s="202"/>
      <c r="G2" s="202"/>
      <c r="H2" s="202"/>
    </row>
    <row r="3" spans="2:10" s="94" customFormat="1" x14ac:dyDescent="0.25">
      <c r="B3" s="136"/>
      <c r="C3" s="132"/>
      <c r="D3" s="132"/>
      <c r="E3" s="132"/>
      <c r="F3" s="132"/>
      <c r="G3" s="132"/>
      <c r="H3" s="132"/>
    </row>
    <row r="4" spans="2:10" s="94" customFormat="1" x14ac:dyDescent="0.25">
      <c r="B4" s="205" t="str">
        <f>'SKP JPT'!B5:D5</f>
        <v>(NAMA INSTANSI)</v>
      </c>
      <c r="C4" s="205"/>
      <c r="D4" s="205"/>
      <c r="E4" s="205"/>
      <c r="F4" s="137" t="str">
        <f>'SKP JPT'!F5:G5</f>
        <v>PERIODE PENILAIAN:</v>
      </c>
      <c r="G4" s="132"/>
      <c r="H4" s="132"/>
    </row>
    <row r="5" spans="2:10" s="94" customFormat="1" ht="15.75" thickBot="1" x14ac:dyDescent="0.3">
      <c r="B5" s="206"/>
      <c r="C5" s="206"/>
      <c r="D5" s="206"/>
      <c r="E5" s="206"/>
      <c r="F5" s="138" t="str">
        <f>'SKP JPT'!F6</f>
        <v>…... JANUARI SD ….... DESEMBER TAHUN 20XX</v>
      </c>
      <c r="G5" s="137"/>
      <c r="H5" s="137"/>
    </row>
    <row r="6" spans="2:10" x14ac:dyDescent="0.25">
      <c r="B6" s="61" t="s">
        <v>23</v>
      </c>
      <c r="C6" s="203"/>
      <c r="D6" s="203"/>
      <c r="E6" s="203"/>
      <c r="F6" s="203"/>
      <c r="G6" s="203"/>
      <c r="H6" s="204"/>
    </row>
    <row r="7" spans="2:10" ht="36.75" x14ac:dyDescent="0.25">
      <c r="B7" s="62" t="s">
        <v>72</v>
      </c>
      <c r="C7" s="197"/>
      <c r="D7" s="197"/>
      <c r="E7" s="197"/>
      <c r="F7" s="197"/>
      <c r="G7" s="197"/>
      <c r="H7" s="198"/>
    </row>
    <row r="8" spans="2:10" x14ac:dyDescent="0.25">
      <c r="B8" s="62" t="s">
        <v>73</v>
      </c>
      <c r="C8" s="197"/>
      <c r="D8" s="197"/>
      <c r="E8" s="197"/>
      <c r="F8" s="197"/>
      <c r="G8" s="197"/>
      <c r="H8" s="198"/>
    </row>
    <row r="9" spans="2:10" x14ac:dyDescent="0.25">
      <c r="B9" s="199" t="s">
        <v>74</v>
      </c>
      <c r="C9" s="200" t="s">
        <v>75</v>
      </c>
      <c r="D9" s="200"/>
      <c r="E9" s="200"/>
      <c r="F9" s="200"/>
      <c r="G9" s="200"/>
      <c r="H9" s="201"/>
    </row>
    <row r="10" spans="2:10" x14ac:dyDescent="0.25">
      <c r="B10" s="199"/>
      <c r="C10" s="197"/>
      <c r="D10" s="197"/>
      <c r="E10" s="197"/>
      <c r="F10" s="197"/>
      <c r="G10" s="197"/>
      <c r="H10" s="198"/>
    </row>
    <row r="11" spans="2:10" x14ac:dyDescent="0.25">
      <c r="B11" s="199"/>
      <c r="C11" s="200" t="s">
        <v>189</v>
      </c>
      <c r="D11" s="200"/>
      <c r="E11" s="200"/>
      <c r="F11" s="200"/>
      <c r="G11" s="200"/>
      <c r="H11" s="201"/>
    </row>
    <row r="12" spans="2:10" x14ac:dyDescent="0.25">
      <c r="B12" s="199"/>
      <c r="C12" s="197"/>
      <c r="D12" s="197"/>
      <c r="E12" s="197"/>
      <c r="F12" s="197"/>
      <c r="G12" s="197"/>
      <c r="H12" s="198"/>
    </row>
    <row r="13" spans="2:10" ht="48.75" x14ac:dyDescent="0.25">
      <c r="B13" s="62" t="s">
        <v>188</v>
      </c>
      <c r="C13" s="197"/>
      <c r="D13" s="197"/>
      <c r="E13" s="197"/>
      <c r="F13" s="197"/>
      <c r="G13" s="197"/>
      <c r="H13" s="198"/>
    </row>
    <row r="14" spans="2:10" ht="24.75" x14ac:dyDescent="0.25">
      <c r="B14" s="62" t="s">
        <v>76</v>
      </c>
      <c r="C14" s="179" t="s">
        <v>185</v>
      </c>
      <c r="D14" s="180"/>
      <c r="E14" s="179" t="s">
        <v>186</v>
      </c>
      <c r="F14" s="180"/>
      <c r="G14" s="179" t="s">
        <v>187</v>
      </c>
      <c r="H14" s="207"/>
    </row>
    <row r="15" spans="2:10" x14ac:dyDescent="0.25">
      <c r="B15" s="62" t="s">
        <v>77</v>
      </c>
      <c r="C15" s="197"/>
      <c r="D15" s="197"/>
      <c r="E15" s="197"/>
      <c r="F15" s="197"/>
      <c r="G15" s="197"/>
      <c r="H15" s="198"/>
    </row>
    <row r="16" spans="2:10" ht="15.75" thickBot="1" x14ac:dyDescent="0.3">
      <c r="B16" s="63" t="s">
        <v>78</v>
      </c>
      <c r="C16" s="43" t="s">
        <v>79</v>
      </c>
      <c r="D16" s="208" t="s">
        <v>80</v>
      </c>
      <c r="E16" s="209"/>
      <c r="F16" s="208" t="s">
        <v>81</v>
      </c>
      <c r="G16" s="209"/>
      <c r="H16" s="44" t="s">
        <v>82</v>
      </c>
    </row>
  </sheetData>
  <mergeCells count="18">
    <mergeCell ref="C14:D14"/>
    <mergeCell ref="E14:F14"/>
    <mergeCell ref="G14:H14"/>
    <mergeCell ref="C15:H15"/>
    <mergeCell ref="D16:E16"/>
    <mergeCell ref="F16:G16"/>
    <mergeCell ref="B1:H1"/>
    <mergeCell ref="B2:H2"/>
    <mergeCell ref="C6:H6"/>
    <mergeCell ref="C7:H7"/>
    <mergeCell ref="C8:H8"/>
    <mergeCell ref="B4:E5"/>
    <mergeCell ref="C13:H13"/>
    <mergeCell ref="B9:B12"/>
    <mergeCell ref="C9:H9"/>
    <mergeCell ref="C10:H10"/>
    <mergeCell ref="C11:H11"/>
    <mergeCell ref="C12:H12"/>
  </mergeCells>
  <pageMargins left="0.39370078740157483" right="0.39370078740157483" top="0.39370078740157483" bottom="0.39370078740157483" header="0.31496062992125984" footer="0.31496062992125984"/>
  <pageSetup paperSize="9" orientation="landscape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1:H19"/>
  <sheetViews>
    <sheetView view="pageBreakPreview" zoomScale="90" zoomScaleNormal="100" zoomScaleSheetLayoutView="90" workbookViewId="0">
      <selection activeCell="H2" sqref="H2"/>
    </sheetView>
  </sheetViews>
  <sheetFormatPr defaultRowHeight="15" x14ac:dyDescent="0.25"/>
  <cols>
    <col min="1" max="1" width="0.5703125" customWidth="1"/>
    <col min="2" max="2" width="4.28515625" style="8" customWidth="1"/>
    <col min="3" max="6" width="22.85546875" customWidth="1"/>
    <col min="7" max="7" width="0.42578125" customWidth="1"/>
  </cols>
  <sheetData>
    <row r="1" spans="2:8" s="94" customFormat="1" x14ac:dyDescent="0.25">
      <c r="B1" s="202" t="s">
        <v>83</v>
      </c>
      <c r="C1" s="202"/>
      <c r="D1" s="202"/>
      <c r="E1" s="202"/>
      <c r="F1" s="202"/>
      <c r="H1" s="119"/>
    </row>
    <row r="2" spans="2:8" s="94" customFormat="1" ht="16.5" thickBot="1" x14ac:dyDescent="0.35">
      <c r="B2" s="126"/>
      <c r="C2" s="127"/>
      <c r="D2" s="127"/>
      <c r="E2" s="127"/>
      <c r="F2" s="127"/>
    </row>
    <row r="3" spans="2:8" s="2" customFormat="1" ht="45" customHeight="1" x14ac:dyDescent="0.25">
      <c r="B3" s="220" t="s">
        <v>84</v>
      </c>
      <c r="C3" s="221"/>
      <c r="D3" s="46"/>
      <c r="E3" s="64" t="s">
        <v>85</v>
      </c>
      <c r="F3" s="47"/>
    </row>
    <row r="4" spans="2:8" s="7" customFormat="1" ht="24" x14ac:dyDescent="0.25">
      <c r="B4" s="222" t="s">
        <v>86</v>
      </c>
      <c r="C4" s="223"/>
      <c r="D4" s="48"/>
      <c r="E4" s="65" t="s">
        <v>87</v>
      </c>
      <c r="F4" s="49"/>
    </row>
    <row r="5" spans="2:8" s="2" customFormat="1" x14ac:dyDescent="0.25">
      <c r="B5" s="222" t="s">
        <v>88</v>
      </c>
      <c r="C5" s="223"/>
      <c r="D5" s="48"/>
      <c r="E5" s="65" t="s">
        <v>89</v>
      </c>
      <c r="F5" s="49"/>
    </row>
    <row r="6" spans="2:8" s="2" customFormat="1" x14ac:dyDescent="0.25">
      <c r="B6" s="222" t="s">
        <v>73</v>
      </c>
      <c r="C6" s="223"/>
      <c r="D6" s="48"/>
      <c r="E6" s="65" t="s">
        <v>90</v>
      </c>
      <c r="F6" s="49"/>
    </row>
    <row r="7" spans="2:8" x14ac:dyDescent="0.25">
      <c r="B7" s="217" t="s">
        <v>190</v>
      </c>
      <c r="C7" s="218"/>
      <c r="D7" s="218"/>
      <c r="E7" s="218"/>
      <c r="F7" s="219"/>
    </row>
    <row r="8" spans="2:8" x14ac:dyDescent="0.25">
      <c r="B8" s="210" t="s">
        <v>91</v>
      </c>
      <c r="C8" s="200"/>
      <c r="D8" s="200"/>
      <c r="E8" s="200"/>
      <c r="F8" s="201"/>
    </row>
    <row r="9" spans="2:8" x14ac:dyDescent="0.25">
      <c r="B9" s="50">
        <v>1</v>
      </c>
      <c r="C9" s="211"/>
      <c r="D9" s="212"/>
      <c r="E9" s="212"/>
      <c r="F9" s="213"/>
    </row>
    <row r="10" spans="2:8" x14ac:dyDescent="0.25">
      <c r="B10" s="50">
        <v>2</v>
      </c>
      <c r="C10" s="211"/>
      <c r="D10" s="212"/>
      <c r="E10" s="212"/>
      <c r="F10" s="213"/>
    </row>
    <row r="11" spans="2:8" x14ac:dyDescent="0.25">
      <c r="B11" s="210" t="s">
        <v>92</v>
      </c>
      <c r="C11" s="200"/>
      <c r="D11" s="200"/>
      <c r="E11" s="200"/>
      <c r="F11" s="201"/>
    </row>
    <row r="12" spans="2:8" x14ac:dyDescent="0.25">
      <c r="B12" s="50">
        <v>3</v>
      </c>
      <c r="C12" s="211"/>
      <c r="D12" s="212"/>
      <c r="E12" s="212"/>
      <c r="F12" s="213"/>
    </row>
    <row r="13" spans="2:8" x14ac:dyDescent="0.25">
      <c r="B13" s="217" t="s">
        <v>191</v>
      </c>
      <c r="C13" s="218"/>
      <c r="D13" s="218"/>
      <c r="E13" s="218"/>
      <c r="F13" s="219"/>
    </row>
    <row r="14" spans="2:8" x14ac:dyDescent="0.25">
      <c r="B14" s="210" t="s">
        <v>91</v>
      </c>
      <c r="C14" s="200"/>
      <c r="D14" s="200"/>
      <c r="E14" s="200"/>
      <c r="F14" s="201"/>
    </row>
    <row r="15" spans="2:8" x14ac:dyDescent="0.25">
      <c r="B15" s="50">
        <v>1</v>
      </c>
      <c r="C15" s="211"/>
      <c r="D15" s="212"/>
      <c r="E15" s="212"/>
      <c r="F15" s="213"/>
    </row>
    <row r="16" spans="2:8" x14ac:dyDescent="0.25">
      <c r="B16" s="50">
        <v>2</v>
      </c>
      <c r="C16" s="211"/>
      <c r="D16" s="212"/>
      <c r="E16" s="212"/>
      <c r="F16" s="213"/>
    </row>
    <row r="17" spans="2:6" x14ac:dyDescent="0.25">
      <c r="B17" s="210" t="s">
        <v>92</v>
      </c>
      <c r="C17" s="200"/>
      <c r="D17" s="200"/>
      <c r="E17" s="200"/>
      <c r="F17" s="201"/>
    </row>
    <row r="18" spans="2:6" ht="15.75" thickBot="1" x14ac:dyDescent="0.3">
      <c r="B18" s="51">
        <v>3</v>
      </c>
      <c r="C18" s="214"/>
      <c r="D18" s="215"/>
      <c r="E18" s="215"/>
      <c r="F18" s="216"/>
    </row>
    <row r="19" spans="2:6" ht="8.25" customHeight="1" x14ac:dyDescent="0.25"/>
  </sheetData>
  <mergeCells count="17">
    <mergeCell ref="B13:F13"/>
    <mergeCell ref="B1:F1"/>
    <mergeCell ref="B3:C3"/>
    <mergeCell ref="B4:C4"/>
    <mergeCell ref="B5:C5"/>
    <mergeCell ref="B6:C6"/>
    <mergeCell ref="B7:F7"/>
    <mergeCell ref="B8:F8"/>
    <mergeCell ref="C9:F9"/>
    <mergeCell ref="C10:F10"/>
    <mergeCell ref="B11:F11"/>
    <mergeCell ref="C12:F12"/>
    <mergeCell ref="B14:F14"/>
    <mergeCell ref="C15:F15"/>
    <mergeCell ref="C16:F16"/>
    <mergeCell ref="B17:F17"/>
    <mergeCell ref="C18:F18"/>
  </mergeCells>
  <pageMargins left="0.39370078740157483" right="0.39370078740157483" top="0.39370078740157483" bottom="0.39370078740157483" header="0.31496062992125984" footer="0.31496062992125984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0.39997558519241921"/>
  </sheetPr>
  <dimension ref="B1:F6"/>
  <sheetViews>
    <sheetView view="pageBreakPreview" zoomScale="90" zoomScaleNormal="100" zoomScaleSheetLayoutView="90" workbookViewId="0">
      <selection activeCell="H2" sqref="H2"/>
    </sheetView>
  </sheetViews>
  <sheetFormatPr defaultColWidth="9.140625" defaultRowHeight="15" x14ac:dyDescent="0.25"/>
  <cols>
    <col min="1" max="1" width="1" style="4" customWidth="1"/>
    <col min="2" max="2" width="22.28515625" style="4" customWidth="1"/>
    <col min="3" max="3" width="18" style="4" customWidth="1"/>
    <col min="4" max="6" width="17.7109375" style="4" customWidth="1"/>
    <col min="7" max="7" width="0.5703125" style="4" customWidth="1"/>
    <col min="8" max="16384" width="9.140625" style="4"/>
  </cols>
  <sheetData>
    <row r="1" spans="2:6" s="135" customFormat="1" x14ac:dyDescent="0.25">
      <c r="B1" s="202" t="s">
        <v>93</v>
      </c>
      <c r="C1" s="202"/>
      <c r="D1" s="202"/>
      <c r="E1" s="202"/>
      <c r="F1" s="202"/>
    </row>
    <row r="2" spans="2:6" s="135" customFormat="1" ht="16.5" thickBot="1" x14ac:dyDescent="0.35">
      <c r="B2" s="127"/>
      <c r="C2" s="127"/>
      <c r="D2" s="127"/>
      <c r="E2" s="127"/>
      <c r="F2" s="127"/>
    </row>
    <row r="3" spans="2:6" s="3" customFormat="1" ht="24.95" customHeight="1" x14ac:dyDescent="0.25">
      <c r="B3" s="68" t="s">
        <v>94</v>
      </c>
      <c r="C3" s="69" t="s">
        <v>15</v>
      </c>
      <c r="D3" s="224" t="s">
        <v>192</v>
      </c>
      <c r="E3" s="225"/>
      <c r="F3" s="226"/>
    </row>
    <row r="4" spans="2:6" ht="48" x14ac:dyDescent="0.25">
      <c r="B4" s="70" t="s">
        <v>95</v>
      </c>
      <c r="C4" s="71" t="s">
        <v>96</v>
      </c>
      <c r="D4" s="71" t="s">
        <v>97</v>
      </c>
      <c r="E4" s="71" t="s">
        <v>98</v>
      </c>
      <c r="F4" s="74" t="s">
        <v>99</v>
      </c>
    </row>
    <row r="5" spans="2:6" ht="66.75" customHeight="1" x14ac:dyDescent="0.25">
      <c r="B5" s="70" t="s">
        <v>100</v>
      </c>
      <c r="C5" s="71" t="s">
        <v>96</v>
      </c>
      <c r="D5" s="52" t="s">
        <v>101</v>
      </c>
      <c r="E5" s="52" t="s">
        <v>102</v>
      </c>
      <c r="F5" s="53" t="s">
        <v>103</v>
      </c>
    </row>
    <row r="6" spans="2:6" ht="66.75" customHeight="1" thickBot="1" x14ac:dyDescent="0.3">
      <c r="B6" s="72" t="s">
        <v>100</v>
      </c>
      <c r="C6" s="73" t="s">
        <v>96</v>
      </c>
      <c r="D6" s="54" t="s">
        <v>101</v>
      </c>
      <c r="E6" s="54" t="s">
        <v>103</v>
      </c>
      <c r="F6" s="55" t="s">
        <v>104</v>
      </c>
    </row>
  </sheetData>
  <mergeCells count="2">
    <mergeCell ref="B1:F1"/>
    <mergeCell ref="D3:F3"/>
  </mergeCells>
  <pageMargins left="0.39370078740157483" right="0.39370078740157483" top="0.39370078740157483" bottom="0.39370078740157483" header="0.31496062992125984" footer="0.31496062992125984"/>
  <pageSetup paperSize="9"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F7"/>
  <sheetViews>
    <sheetView view="pageBreakPreview" zoomScale="90" zoomScaleNormal="100" zoomScaleSheetLayoutView="90" workbookViewId="0">
      <selection activeCell="H2" sqref="H2"/>
    </sheetView>
  </sheetViews>
  <sheetFormatPr defaultColWidth="9.140625" defaultRowHeight="15" x14ac:dyDescent="0.25"/>
  <cols>
    <col min="1" max="1" width="0.85546875" style="4" customWidth="1"/>
    <col min="2" max="2" width="22.28515625" style="4" customWidth="1"/>
    <col min="3" max="3" width="18.42578125" style="4" customWidth="1"/>
    <col min="4" max="6" width="17.7109375" style="4" customWidth="1"/>
    <col min="7" max="7" width="0.5703125" style="4" customWidth="1"/>
    <col min="8" max="16384" width="9.140625" style="4"/>
  </cols>
  <sheetData>
    <row r="1" spans="2:6" s="135" customFormat="1" x14ac:dyDescent="0.25">
      <c r="B1" s="202" t="s">
        <v>93</v>
      </c>
      <c r="C1" s="202"/>
      <c r="D1" s="202"/>
      <c r="E1" s="202"/>
      <c r="F1" s="202"/>
    </row>
    <row r="2" spans="2:6" s="135" customFormat="1" ht="16.5" thickBot="1" x14ac:dyDescent="0.35">
      <c r="B2" s="127"/>
      <c r="C2" s="127"/>
      <c r="D2" s="127"/>
      <c r="E2" s="127"/>
      <c r="F2" s="127"/>
    </row>
    <row r="3" spans="2:6" s="3" customFormat="1" ht="24.95" customHeight="1" x14ac:dyDescent="0.25">
      <c r="B3" s="68" t="s">
        <v>94</v>
      </c>
      <c r="C3" s="69" t="s">
        <v>15</v>
      </c>
      <c r="D3" s="224" t="s">
        <v>192</v>
      </c>
      <c r="E3" s="225"/>
      <c r="F3" s="226"/>
    </row>
    <row r="4" spans="2:6" ht="48" x14ac:dyDescent="0.25">
      <c r="B4" s="70" t="s">
        <v>95</v>
      </c>
      <c r="C4" s="71" t="s">
        <v>96</v>
      </c>
      <c r="D4" s="71" t="s">
        <v>97</v>
      </c>
      <c r="E4" s="71" t="s">
        <v>98</v>
      </c>
      <c r="F4" s="74" t="s">
        <v>99</v>
      </c>
    </row>
    <row r="5" spans="2:6" ht="66.75" customHeight="1" x14ac:dyDescent="0.25">
      <c r="B5" s="70" t="s">
        <v>105</v>
      </c>
      <c r="C5" s="71" t="s">
        <v>96</v>
      </c>
      <c r="D5" s="52" t="s">
        <v>101</v>
      </c>
      <c r="E5" s="52" t="s">
        <v>102</v>
      </c>
      <c r="F5" s="53" t="s">
        <v>103</v>
      </c>
    </row>
    <row r="6" spans="2:6" ht="66.75" customHeight="1" x14ac:dyDescent="0.25">
      <c r="B6" s="70" t="s">
        <v>106</v>
      </c>
      <c r="C6" s="71" t="s">
        <v>96</v>
      </c>
      <c r="D6" s="52" t="s">
        <v>101</v>
      </c>
      <c r="E6" s="52" t="s">
        <v>103</v>
      </c>
      <c r="F6" s="53" t="s">
        <v>104</v>
      </c>
    </row>
    <row r="7" spans="2:6" ht="66.75" customHeight="1" thickBot="1" x14ac:dyDescent="0.3">
      <c r="B7" s="72" t="s">
        <v>106</v>
      </c>
      <c r="C7" s="73" t="s">
        <v>96</v>
      </c>
      <c r="D7" s="54" t="s">
        <v>101</v>
      </c>
      <c r="E7" s="54" t="s">
        <v>103</v>
      </c>
      <c r="F7" s="55" t="s">
        <v>104</v>
      </c>
    </row>
  </sheetData>
  <mergeCells count="2">
    <mergeCell ref="B1:F1"/>
    <mergeCell ref="D3:F3"/>
  </mergeCells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D21"/>
  <sheetViews>
    <sheetView view="pageBreakPreview" zoomScale="90" zoomScaleNormal="100" zoomScaleSheetLayoutView="90" workbookViewId="0">
      <selection activeCell="F2" sqref="F2"/>
    </sheetView>
  </sheetViews>
  <sheetFormatPr defaultColWidth="9.140625" defaultRowHeight="15" x14ac:dyDescent="0.25"/>
  <cols>
    <col min="1" max="1" width="0.5703125" style="94" customWidth="1"/>
    <col min="2" max="2" width="4.28515625" style="94" customWidth="1"/>
    <col min="3" max="3" width="43" style="94" customWidth="1"/>
    <col min="4" max="4" width="51" style="94" customWidth="1"/>
    <col min="5" max="5" width="0.5703125" style="94" customWidth="1"/>
    <col min="6" max="16384" width="9.140625" style="94"/>
  </cols>
  <sheetData>
    <row r="1" spans="2:4" x14ac:dyDescent="0.25">
      <c r="B1" s="202" t="s">
        <v>107</v>
      </c>
      <c r="C1" s="202"/>
      <c r="D1" s="202"/>
    </row>
    <row r="2" spans="2:4" x14ac:dyDescent="0.25">
      <c r="B2" s="132"/>
      <c r="C2" s="132"/>
      <c r="D2" s="132"/>
    </row>
    <row r="3" spans="2:4" x14ac:dyDescent="0.25">
      <c r="B3" s="230" t="s">
        <v>2</v>
      </c>
      <c r="C3" s="230"/>
      <c r="D3" s="132" t="str">
        <f>'SKP JPT'!F5</f>
        <v>PERIODE PENILAIAN:</v>
      </c>
    </row>
    <row r="4" spans="2:4" x14ac:dyDescent="0.25">
      <c r="B4" s="231"/>
      <c r="C4" s="231"/>
      <c r="D4" s="133" t="str">
        <f>'SKP JPT'!F6</f>
        <v>…... JANUARI SD ….... DESEMBER TAHUN 20XX</v>
      </c>
    </row>
    <row r="5" spans="2:4" ht="24.95" customHeight="1" x14ac:dyDescent="0.25">
      <c r="B5" s="175" t="s">
        <v>109</v>
      </c>
      <c r="C5" s="175"/>
      <c r="D5" s="175"/>
    </row>
    <row r="6" spans="2:4" x14ac:dyDescent="0.25">
      <c r="B6" s="134">
        <v>1</v>
      </c>
      <c r="C6" s="229" t="s">
        <v>110</v>
      </c>
      <c r="D6" s="229"/>
    </row>
    <row r="7" spans="2:4" x14ac:dyDescent="0.25">
      <c r="B7" s="134">
        <v>2</v>
      </c>
      <c r="C7" s="229" t="s">
        <v>110</v>
      </c>
      <c r="D7" s="229"/>
    </row>
    <row r="8" spans="2:4" ht="24.95" customHeight="1" x14ac:dyDescent="0.25">
      <c r="B8" s="175" t="s">
        <v>111</v>
      </c>
      <c r="C8" s="175"/>
      <c r="D8" s="175"/>
    </row>
    <row r="9" spans="2:4" ht="30" customHeight="1" x14ac:dyDescent="0.25">
      <c r="B9" s="134">
        <v>1</v>
      </c>
      <c r="C9" s="227" t="s">
        <v>112</v>
      </c>
      <c r="D9" s="228"/>
    </row>
    <row r="10" spans="2:4" ht="30" customHeight="1" x14ac:dyDescent="0.25">
      <c r="B10" s="134">
        <v>2</v>
      </c>
      <c r="C10" s="227" t="s">
        <v>112</v>
      </c>
      <c r="D10" s="228"/>
    </row>
    <row r="11" spans="2:4" ht="24.95" customHeight="1" x14ac:dyDescent="0.25">
      <c r="B11" s="175" t="s">
        <v>113</v>
      </c>
      <c r="C11" s="175"/>
      <c r="D11" s="175"/>
    </row>
    <row r="12" spans="2:4" x14ac:dyDescent="0.25">
      <c r="B12" s="134">
        <v>1</v>
      </c>
      <c r="C12" s="229" t="s">
        <v>114</v>
      </c>
      <c r="D12" s="229"/>
    </row>
    <row r="13" spans="2:4" x14ac:dyDescent="0.25">
      <c r="B13" s="134">
        <v>2</v>
      </c>
      <c r="C13" s="229" t="s">
        <v>115</v>
      </c>
      <c r="D13" s="229"/>
    </row>
    <row r="14" spans="2:4" ht="15.75" x14ac:dyDescent="0.3">
      <c r="B14" s="127"/>
      <c r="C14" s="127"/>
      <c r="D14" s="127"/>
    </row>
    <row r="15" spans="2:4" x14ac:dyDescent="0.25">
      <c r="B15" s="129"/>
      <c r="C15" s="129"/>
      <c r="D15" s="129" t="s">
        <v>116</v>
      </c>
    </row>
    <row r="16" spans="2:4" x14ac:dyDescent="0.25">
      <c r="B16" s="129"/>
      <c r="C16" s="129" t="s">
        <v>117</v>
      </c>
      <c r="D16" s="129" t="s">
        <v>70</v>
      </c>
    </row>
    <row r="17" spans="2:4" x14ac:dyDescent="0.25">
      <c r="B17" s="129"/>
      <c r="C17" s="129"/>
      <c r="D17" s="129"/>
    </row>
    <row r="18" spans="2:4" x14ac:dyDescent="0.25">
      <c r="B18" s="129"/>
      <c r="C18" s="129"/>
      <c r="D18" s="129"/>
    </row>
    <row r="19" spans="2:4" ht="15.75" x14ac:dyDescent="0.3">
      <c r="B19" s="129"/>
      <c r="C19" s="130" t="str">
        <f>'SKP JPT'!B55</f>
        <v>(NAMA PEGAWAI YANG DINILAI)</v>
      </c>
      <c r="D19" s="130" t="str">
        <f>'SKP JPT'!F55</f>
        <v>(NAMA PEJABAT PENILAI KINERJA)</v>
      </c>
    </row>
    <row r="20" spans="2:4" x14ac:dyDescent="0.25">
      <c r="B20" s="129"/>
      <c r="C20" s="131" t="str">
        <f>'SKP JPT'!B56</f>
        <v>(NIP. NIP PEGAWAI YANG DINILAI)</v>
      </c>
      <c r="D20" s="131" t="str">
        <f>'SKP JPT'!F56</f>
        <v>(NIP. NIP PEJABAT PENILAI KINERJA)</v>
      </c>
    </row>
    <row r="21" spans="2:4" ht="15.75" x14ac:dyDescent="0.3">
      <c r="B21" s="127"/>
      <c r="C21" s="127"/>
      <c r="D21" s="127"/>
    </row>
  </sheetData>
  <mergeCells count="11">
    <mergeCell ref="B8:D8"/>
    <mergeCell ref="B1:D1"/>
    <mergeCell ref="B5:D5"/>
    <mergeCell ref="C6:D6"/>
    <mergeCell ref="C7:D7"/>
    <mergeCell ref="B3:C4"/>
    <mergeCell ref="C9:D9"/>
    <mergeCell ref="C10:D10"/>
    <mergeCell ref="B11:D11"/>
    <mergeCell ref="C12:D12"/>
    <mergeCell ref="C13:D13"/>
  </mergeCells>
  <pageMargins left="0.39370078740157483" right="0.39370078740157483" top="0.39370078740157483" bottom="0.39370078740157483" header="0.31496062992125984" footer="0.31496062992125984"/>
  <pageSetup paperSize="9" scale="95" orientation="portrait" horizontalDpi="300" verticalDpi="3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85"/>
  <sheetViews>
    <sheetView showGridLines="0" tabSelected="1" view="pageBreakPreview" zoomScale="90" zoomScaleNormal="100" zoomScaleSheetLayoutView="90" workbookViewId="0">
      <selection activeCell="M15" sqref="M15"/>
    </sheetView>
  </sheetViews>
  <sheetFormatPr defaultRowHeight="15" x14ac:dyDescent="0.25"/>
  <cols>
    <col min="1" max="1" width="4.42578125" style="4" customWidth="1"/>
    <col min="2" max="2" width="17.85546875" style="4" customWidth="1"/>
    <col min="3" max="3" width="5.140625" style="4" customWidth="1"/>
    <col min="4" max="4" width="15.140625" style="4" customWidth="1"/>
    <col min="5" max="5" width="15.85546875" style="4" customWidth="1"/>
    <col min="6" max="6" width="11.28515625" style="4" customWidth="1"/>
    <col min="7" max="7" width="3.140625" style="5" customWidth="1"/>
    <col min="8" max="8" width="1" style="5" customWidth="1"/>
    <col min="9" max="9" width="21.42578125" style="5" customWidth="1"/>
    <col min="10" max="10" width="22.7109375" style="5" customWidth="1"/>
    <col min="11" max="11" width="27.28515625" style="5" customWidth="1"/>
    <col min="12" max="12" width="0.85546875" customWidth="1"/>
    <col min="15" max="15" width="40.85546875" bestFit="1" customWidth="1"/>
  </cols>
  <sheetData>
    <row r="1" spans="1:13" x14ac:dyDescent="0.25">
      <c r="A1" s="188" t="s">
        <v>174</v>
      </c>
      <c r="B1" s="188"/>
      <c r="C1" s="188"/>
      <c r="D1" s="188"/>
      <c r="E1" s="188"/>
      <c r="F1" s="188"/>
      <c r="G1" s="188"/>
      <c r="H1" s="188"/>
      <c r="I1" s="188"/>
      <c r="J1" s="188"/>
      <c r="K1" s="188"/>
      <c r="M1" s="1"/>
    </row>
    <row r="2" spans="1:13" x14ac:dyDescent="0.25">
      <c r="A2" s="188" t="s">
        <v>1</v>
      </c>
      <c r="B2" s="188"/>
      <c r="C2" s="188"/>
      <c r="D2" s="188"/>
      <c r="E2" s="188"/>
      <c r="F2" s="188"/>
      <c r="G2" s="188"/>
      <c r="H2" s="188"/>
      <c r="I2" s="188"/>
      <c r="J2" s="188"/>
      <c r="K2" s="188"/>
    </row>
    <row r="3" spans="1:13" x14ac:dyDescent="0.25">
      <c r="A3" s="188" t="str">
        <f>'SKP JPT'!B3</f>
        <v>BAGI PEJABAT PIMPINAN TINGGI/PIMPINAN UNIT KERJA MANDIRI</v>
      </c>
      <c r="B3" s="188"/>
      <c r="C3" s="188"/>
      <c r="D3" s="188"/>
      <c r="E3" s="188"/>
      <c r="F3" s="188"/>
      <c r="G3" s="188"/>
      <c r="H3" s="188"/>
      <c r="I3" s="188"/>
      <c r="J3" s="188"/>
      <c r="K3" s="188"/>
    </row>
    <row r="4" spans="1:13" x14ac:dyDescent="0.25">
      <c r="A4" s="66"/>
      <c r="B4" s="66"/>
      <c r="C4" s="66"/>
      <c r="D4" s="66"/>
      <c r="E4" s="66"/>
      <c r="F4" s="66"/>
      <c r="G4" s="67"/>
      <c r="H4" s="67"/>
      <c r="I4" s="67"/>
      <c r="J4" s="67"/>
      <c r="K4" s="67"/>
    </row>
    <row r="5" spans="1:13" ht="14.25" customHeight="1" x14ac:dyDescent="0.25">
      <c r="A5" s="270" t="s">
        <v>127</v>
      </c>
      <c r="B5" s="270"/>
      <c r="C5" s="270"/>
      <c r="D5" s="270"/>
      <c r="E5" s="270"/>
      <c r="F5" s="270"/>
      <c r="G5" s="270"/>
      <c r="H5" s="270"/>
      <c r="I5" s="270"/>
      <c r="J5" s="270"/>
      <c r="K5" s="270"/>
    </row>
    <row r="6" spans="1:13" x14ac:dyDescent="0.25">
      <c r="A6" s="272" t="str">
        <f>'SKP JPT'!B5</f>
        <v>(NAMA INSTANSI)</v>
      </c>
      <c r="B6" s="272"/>
      <c r="C6" s="272"/>
      <c r="D6" s="272"/>
      <c r="E6" s="272"/>
      <c r="F6" s="272"/>
      <c r="G6" s="271" t="str">
        <f>'SKP JPT'!F5</f>
        <v>PERIODE PENILAIAN:</v>
      </c>
      <c r="H6" s="271"/>
      <c r="I6" s="271"/>
      <c r="J6" s="67"/>
      <c r="K6" s="67"/>
    </row>
    <row r="7" spans="1:13" ht="15.75" thickBot="1" x14ac:dyDescent="0.3">
      <c r="A7" s="196"/>
      <c r="B7" s="196"/>
      <c r="C7" s="196"/>
      <c r="D7" s="196"/>
      <c r="E7" s="196"/>
      <c r="F7" s="196"/>
      <c r="G7" s="115" t="str">
        <f>'SKP JPT'!F6</f>
        <v>…... JANUARI SD ….... DESEMBER TAHUN 20XX</v>
      </c>
      <c r="H7" s="115"/>
      <c r="I7" s="115"/>
      <c r="J7" s="67"/>
      <c r="K7" s="67"/>
    </row>
    <row r="8" spans="1:13" ht="20.100000000000001" customHeight="1" x14ac:dyDescent="0.25">
      <c r="A8" s="56" t="s">
        <v>128</v>
      </c>
      <c r="B8" s="189" t="s">
        <v>4</v>
      </c>
      <c r="C8" s="190"/>
      <c r="D8" s="190"/>
      <c r="E8" s="190"/>
      <c r="F8" s="191"/>
      <c r="G8" s="81" t="s">
        <v>128</v>
      </c>
      <c r="H8" s="268" t="s">
        <v>5</v>
      </c>
      <c r="I8" s="268"/>
      <c r="J8" s="268"/>
      <c r="K8" s="269"/>
    </row>
    <row r="9" spans="1:13" x14ac:dyDescent="0.25">
      <c r="A9" s="116">
        <v>1</v>
      </c>
      <c r="B9" s="264" t="s">
        <v>6</v>
      </c>
      <c r="C9" s="265"/>
      <c r="D9" s="264" t="str">
        <f>'SKP JPT'!D8</f>
        <v>NAMA PEGAWAI YANG DINILAI</v>
      </c>
      <c r="E9" s="266"/>
      <c r="F9" s="265"/>
      <c r="G9" s="117">
        <v>1</v>
      </c>
      <c r="H9" s="264" t="s">
        <v>6</v>
      </c>
      <c r="I9" s="265"/>
      <c r="J9" s="264" t="str">
        <f>'SKP JPT'!H8</f>
        <v>NAMA PEJABAT PENILAI KINERJA</v>
      </c>
      <c r="K9" s="267"/>
    </row>
    <row r="10" spans="1:13" x14ac:dyDescent="0.25">
      <c r="A10" s="116">
        <v>2</v>
      </c>
      <c r="B10" s="264" t="s">
        <v>9</v>
      </c>
      <c r="C10" s="265"/>
      <c r="D10" s="264" t="str">
        <f>'SKP JPT'!D9</f>
        <v>NIP PEGAWAI YANG DINILAI</v>
      </c>
      <c r="E10" s="266"/>
      <c r="F10" s="265"/>
      <c r="G10" s="117">
        <v>2</v>
      </c>
      <c r="H10" s="264" t="s">
        <v>9</v>
      </c>
      <c r="I10" s="265"/>
      <c r="J10" s="264" t="str">
        <f>'SKP JPT'!H9</f>
        <v>NIP PEJABAT PENILAI KINERJA</v>
      </c>
      <c r="K10" s="267"/>
    </row>
    <row r="11" spans="1:13" ht="29.25" customHeight="1" x14ac:dyDescent="0.25">
      <c r="A11" s="116">
        <v>3</v>
      </c>
      <c r="B11" s="264" t="s">
        <v>12</v>
      </c>
      <c r="C11" s="265"/>
      <c r="D11" s="264" t="str">
        <f>'SKP JPT'!D10</f>
        <v>PANGKAT/GOL. RUANG PEGAWAI YANG DINILAI</v>
      </c>
      <c r="E11" s="266"/>
      <c r="F11" s="265"/>
      <c r="G11" s="117">
        <v>3</v>
      </c>
      <c r="H11" s="264" t="s">
        <v>12</v>
      </c>
      <c r="I11" s="265"/>
      <c r="J11" s="264" t="str">
        <f>'SKP JPT'!H10</f>
        <v>PANGKAT/GOL. RUANG PEJABAT PENILAI KINERJA</v>
      </c>
      <c r="K11" s="267"/>
    </row>
    <row r="12" spans="1:13" x14ac:dyDescent="0.25">
      <c r="A12" s="116">
        <v>4</v>
      </c>
      <c r="B12" s="264" t="s">
        <v>15</v>
      </c>
      <c r="C12" s="265"/>
      <c r="D12" s="264" t="str">
        <f>'SKP JPT'!D11</f>
        <v>JABATAN PEGAWAI YANG DINILAI</v>
      </c>
      <c r="E12" s="266"/>
      <c r="F12" s="265"/>
      <c r="G12" s="117">
        <v>4</v>
      </c>
      <c r="H12" s="264" t="s">
        <v>15</v>
      </c>
      <c r="I12" s="265"/>
      <c r="J12" s="264" t="str">
        <f>'SKP JPT'!H11</f>
        <v>JABATAN PEJABAT PENILAI KINERJA</v>
      </c>
      <c r="K12" s="267"/>
    </row>
    <row r="13" spans="1:13" x14ac:dyDescent="0.25">
      <c r="A13" s="116">
        <v>5</v>
      </c>
      <c r="B13" s="264" t="s">
        <v>18</v>
      </c>
      <c r="C13" s="265"/>
      <c r="D13" s="264" t="str">
        <f>'SKP JPT'!D12</f>
        <v>UNIT KERJA PEGAWAI YANG DINILAI</v>
      </c>
      <c r="E13" s="266"/>
      <c r="F13" s="265"/>
      <c r="G13" s="117">
        <v>5</v>
      </c>
      <c r="H13" s="264" t="s">
        <v>129</v>
      </c>
      <c r="I13" s="265"/>
      <c r="J13" s="264" t="str">
        <f>'SKP JPT'!H12</f>
        <v>INSTANSI PEJABAT PENILAI KINERJA</v>
      </c>
      <c r="K13" s="267"/>
    </row>
    <row r="14" spans="1:13" ht="20.100000000000001" customHeight="1" x14ac:dyDescent="0.25">
      <c r="A14" s="174" t="s">
        <v>130</v>
      </c>
      <c r="B14" s="175"/>
      <c r="C14" s="175"/>
      <c r="D14" s="175"/>
      <c r="E14" s="175"/>
      <c r="F14" s="175"/>
      <c r="G14" s="175"/>
      <c r="H14" s="175"/>
      <c r="I14" s="175"/>
      <c r="J14" s="175"/>
      <c r="K14" s="176"/>
    </row>
    <row r="15" spans="1:13" ht="24.95" customHeight="1" x14ac:dyDescent="0.25">
      <c r="A15" s="257" t="s">
        <v>202</v>
      </c>
      <c r="B15" s="258"/>
      <c r="C15" s="258"/>
      <c r="D15" s="258"/>
      <c r="E15" s="258"/>
      <c r="F15" s="258"/>
      <c r="G15" s="258"/>
      <c r="H15" s="258"/>
      <c r="I15" s="258"/>
      <c r="J15" s="258"/>
      <c r="K15" s="259"/>
    </row>
    <row r="16" spans="1:13" ht="20.100000000000001" customHeight="1" x14ac:dyDescent="0.25">
      <c r="A16" s="174" t="s">
        <v>131</v>
      </c>
      <c r="B16" s="175"/>
      <c r="C16" s="175"/>
      <c r="D16" s="175"/>
      <c r="E16" s="175"/>
      <c r="F16" s="175"/>
      <c r="G16" s="175"/>
      <c r="H16" s="175"/>
      <c r="I16" s="175"/>
      <c r="J16" s="175"/>
      <c r="K16" s="176"/>
    </row>
    <row r="17" spans="1:15" ht="224.25" customHeight="1" x14ac:dyDescent="0.25">
      <c r="A17" s="260"/>
      <c r="B17" s="261"/>
      <c r="C17" s="261"/>
      <c r="D17" s="261"/>
      <c r="E17" s="261"/>
      <c r="F17" s="261"/>
      <c r="G17" s="261"/>
      <c r="H17" s="261"/>
      <c r="I17" s="261"/>
      <c r="J17" s="261"/>
      <c r="K17" s="262"/>
    </row>
    <row r="18" spans="1:15" ht="20.100000000000001" customHeight="1" x14ac:dyDescent="0.25">
      <c r="A18" s="245" t="s">
        <v>22</v>
      </c>
      <c r="B18" s="246"/>
      <c r="C18" s="246"/>
      <c r="D18" s="246"/>
      <c r="E18" s="246"/>
      <c r="F18" s="246"/>
      <c r="G18" s="246"/>
      <c r="H18" s="246"/>
      <c r="I18" s="246"/>
      <c r="J18" s="246"/>
      <c r="K18" s="256"/>
    </row>
    <row r="19" spans="1:15" s="14" customFormat="1" ht="48" x14ac:dyDescent="0.25">
      <c r="A19" s="82" t="s">
        <v>128</v>
      </c>
      <c r="B19" s="71" t="s">
        <v>23</v>
      </c>
      <c r="C19" s="263" t="s">
        <v>24</v>
      </c>
      <c r="D19" s="263"/>
      <c r="E19" s="71" t="s">
        <v>25</v>
      </c>
      <c r="F19" s="263" t="s">
        <v>26</v>
      </c>
      <c r="G19" s="263"/>
      <c r="H19" s="263"/>
      <c r="I19" s="263" t="s">
        <v>132</v>
      </c>
      <c r="J19" s="263"/>
      <c r="K19" s="74" t="s">
        <v>133</v>
      </c>
    </row>
    <row r="20" spans="1:15" s="14" customFormat="1" x14ac:dyDescent="0.25">
      <c r="A20" s="83" t="s">
        <v>27</v>
      </c>
      <c r="B20" s="84" t="s">
        <v>28</v>
      </c>
      <c r="C20" s="254" t="s">
        <v>29</v>
      </c>
      <c r="D20" s="255"/>
      <c r="E20" s="84" t="s">
        <v>30</v>
      </c>
      <c r="F20" s="254" t="s">
        <v>31</v>
      </c>
      <c r="G20" s="255"/>
      <c r="H20" s="255"/>
      <c r="I20" s="254" t="s">
        <v>134</v>
      </c>
      <c r="J20" s="255"/>
      <c r="K20" s="85" t="s">
        <v>135</v>
      </c>
    </row>
    <row r="21" spans="1:15" ht="20.100000000000001" customHeight="1" x14ac:dyDescent="0.25">
      <c r="A21" s="245" t="s">
        <v>32</v>
      </c>
      <c r="B21" s="246"/>
      <c r="C21" s="246"/>
      <c r="D21" s="246"/>
      <c r="E21" s="246"/>
      <c r="F21" s="246"/>
      <c r="G21" s="246"/>
      <c r="H21" s="246"/>
      <c r="I21" s="246"/>
      <c r="J21" s="246"/>
      <c r="K21" s="256"/>
    </row>
    <row r="22" spans="1:15" ht="191.25" x14ac:dyDescent="0.25">
      <c r="A22" s="75">
        <f>'SKP JPT'!B17</f>
        <v>1</v>
      </c>
      <c r="B22" s="76" t="str">
        <f>'SKP JPT'!C17</f>
        <v>Rencana Hasil Kerja Utama 1
(Hasil yang diharapkan dengan prioritas tinggi (Perjanjian Kinerja, Rencana Strategis, Rencana Kerja Tahunan, Direktif, dan/atau Rencana Aksi) disertai dengan Jabatan Pimpinan yang memberikan penugasan)</v>
      </c>
      <c r="C22" s="249" t="str">
        <f>'SKP JPT'!E17</f>
        <v>IKI. 1.1</v>
      </c>
      <c r="D22" s="249"/>
      <c r="E22" s="77" t="str">
        <f>'SKP JPT'!G17</f>
        <v>Target 1.1</v>
      </c>
      <c r="F22" s="239" t="str">
        <f>'SKP JPT'!I17</f>
        <v>(Penerima Layanan/ Proses Bisnis/ Penguatan Internal/ Anggaran)</v>
      </c>
      <c r="G22" s="240"/>
      <c r="H22" s="250"/>
      <c r="I22" s="249"/>
      <c r="J22" s="249"/>
      <c r="K22" s="42"/>
    </row>
    <row r="23" spans="1:15" ht="191.25" x14ac:dyDescent="0.25">
      <c r="A23" s="75">
        <f>'SKP JPT'!B18</f>
        <v>2</v>
      </c>
      <c r="B23" s="76" t="str">
        <f>'SKP JPT'!C18</f>
        <v>Rencana Hasil Kerja Utama 2
(Hasil yang diharapkan dengan prioritas tinggi (Perjanjian Kinerja, Rencana Strategis, Rencana Kerja Tahunan, Direktif, dan/atau Rencana Aksi) disertai dengan Jabatan Pimpinan yang memberikan penugasan)</v>
      </c>
      <c r="C23" s="249" t="str">
        <f>'SKP JPT'!E18</f>
        <v>IKI. 2.1</v>
      </c>
      <c r="D23" s="249"/>
      <c r="E23" s="77" t="str">
        <f>'SKP JPT'!G18</f>
        <v>Target 2.1</v>
      </c>
      <c r="F23" s="239" t="str">
        <f>'SKP JPT'!I18</f>
        <v>(Penerima Layanan/ Proses Bisnis/ Penguatan Internal/ Anggaran)</v>
      </c>
      <c r="G23" s="240"/>
      <c r="H23" s="250"/>
      <c r="I23" s="249"/>
      <c r="J23" s="249"/>
      <c r="K23" s="42"/>
    </row>
    <row r="24" spans="1:15" ht="20.100000000000001" customHeight="1" x14ac:dyDescent="0.25">
      <c r="A24" s="251" t="s">
        <v>38</v>
      </c>
      <c r="B24" s="252"/>
      <c r="C24" s="252"/>
      <c r="D24" s="252"/>
      <c r="E24" s="252"/>
      <c r="F24" s="252"/>
      <c r="G24" s="252"/>
      <c r="H24" s="252"/>
      <c r="I24" s="252"/>
      <c r="J24" s="252"/>
      <c r="K24" s="253"/>
    </row>
    <row r="25" spans="1:15" ht="81" customHeight="1" x14ac:dyDescent="0.25">
      <c r="A25" s="75">
        <v>1</v>
      </c>
      <c r="B25" s="76" t="s">
        <v>136</v>
      </c>
      <c r="C25" s="249" t="str">
        <f>'SKP JPT'!E20</f>
        <v>IKI. 1.1</v>
      </c>
      <c r="D25" s="249"/>
      <c r="E25" s="77" t="str">
        <f>'SKP JPT'!G20</f>
        <v>Target 1.1</v>
      </c>
      <c r="F25" s="239" t="str">
        <f>'SKP JPT'!I20</f>
        <v>(Penerima Layanan/ Proses Bisnis/ Penguatan Internal/ Anggaran)</v>
      </c>
      <c r="G25" s="240"/>
      <c r="H25" s="250"/>
      <c r="I25" s="249"/>
      <c r="J25" s="249"/>
      <c r="K25" s="42"/>
    </row>
    <row r="26" spans="1:15" s="2" customFormat="1" ht="20.100000000000001" customHeight="1" x14ac:dyDescent="0.25">
      <c r="A26" s="232" t="s">
        <v>161</v>
      </c>
      <c r="B26" s="233"/>
      <c r="C26" s="233"/>
      <c r="D26" s="233"/>
      <c r="E26" s="233"/>
      <c r="F26" s="233"/>
      <c r="G26" s="233"/>
      <c r="H26" s="233"/>
      <c r="I26" s="233"/>
      <c r="J26" s="233"/>
      <c r="K26" s="234"/>
    </row>
    <row r="27" spans="1:15" s="2" customFormat="1" ht="24.95" customHeight="1" x14ac:dyDescent="0.25">
      <c r="A27" s="235" t="s">
        <v>180</v>
      </c>
      <c r="B27" s="236"/>
      <c r="C27" s="236"/>
      <c r="D27" s="236"/>
      <c r="E27" s="86"/>
      <c r="F27" s="86"/>
      <c r="G27" s="86"/>
      <c r="H27" s="86"/>
      <c r="I27" s="86"/>
      <c r="J27" s="86"/>
      <c r="K27" s="87"/>
    </row>
    <row r="28" spans="1:15" ht="48" x14ac:dyDescent="0.25">
      <c r="A28" s="245" t="s">
        <v>39</v>
      </c>
      <c r="B28" s="246"/>
      <c r="C28" s="246"/>
      <c r="D28" s="246"/>
      <c r="E28" s="246"/>
      <c r="F28" s="246"/>
      <c r="G28" s="246"/>
      <c r="H28" s="246"/>
      <c r="I28" s="246"/>
      <c r="J28" s="247"/>
      <c r="K28" s="74" t="s">
        <v>133</v>
      </c>
    </row>
    <row r="29" spans="1:15" s="7" customFormat="1" x14ac:dyDescent="0.25">
      <c r="A29" s="143">
        <v>1</v>
      </c>
      <c r="B29" s="239" t="s">
        <v>40</v>
      </c>
      <c r="C29" s="240"/>
      <c r="D29" s="240"/>
      <c r="E29" s="240"/>
      <c r="F29" s="240"/>
      <c r="G29" s="240"/>
      <c r="H29" s="240"/>
      <c r="I29" s="240"/>
      <c r="J29" s="240"/>
      <c r="K29" s="241"/>
    </row>
    <row r="30" spans="1:15" s="7" customFormat="1" ht="15" customHeight="1" x14ac:dyDescent="0.25">
      <c r="A30" s="144"/>
      <c r="B30" s="162" t="s">
        <v>41</v>
      </c>
      <c r="C30" s="163"/>
      <c r="D30" s="163"/>
      <c r="E30" s="163"/>
      <c r="F30" s="164"/>
      <c r="G30" s="149" t="s">
        <v>42</v>
      </c>
      <c r="H30" s="150"/>
      <c r="I30" s="150"/>
      <c r="J30" s="242"/>
      <c r="K30" s="78"/>
    </row>
    <row r="31" spans="1:15" s="7" customFormat="1" ht="15" customHeight="1" x14ac:dyDescent="0.25">
      <c r="A31" s="144"/>
      <c r="B31" s="165" t="s">
        <v>43</v>
      </c>
      <c r="C31" s="166"/>
      <c r="D31" s="166"/>
      <c r="E31" s="166"/>
      <c r="F31" s="167"/>
      <c r="G31" s="248"/>
      <c r="H31" s="153"/>
      <c r="I31" s="153"/>
      <c r="J31" s="243"/>
      <c r="K31" s="79"/>
    </row>
    <row r="32" spans="1:15" s="7" customFormat="1" ht="15" customHeight="1" x14ac:dyDescent="0.25">
      <c r="A32" s="158"/>
      <c r="B32" s="168" t="s">
        <v>44</v>
      </c>
      <c r="C32" s="169"/>
      <c r="D32" s="169"/>
      <c r="E32" s="169"/>
      <c r="F32" s="170"/>
      <c r="G32" s="159"/>
      <c r="H32" s="160"/>
      <c r="I32" s="160"/>
      <c r="J32" s="244"/>
      <c r="K32" s="80"/>
      <c r="O32" s="34"/>
    </row>
    <row r="33" spans="1:11" s="7" customFormat="1" x14ac:dyDescent="0.25">
      <c r="A33" s="143">
        <v>2</v>
      </c>
      <c r="B33" s="239" t="s">
        <v>45</v>
      </c>
      <c r="C33" s="240"/>
      <c r="D33" s="240"/>
      <c r="E33" s="240"/>
      <c r="F33" s="240"/>
      <c r="G33" s="240"/>
      <c r="H33" s="240"/>
      <c r="I33" s="240"/>
      <c r="J33" s="240"/>
      <c r="K33" s="241"/>
    </row>
    <row r="34" spans="1:11" s="7" customFormat="1" ht="15" customHeight="1" x14ac:dyDescent="0.25">
      <c r="A34" s="144"/>
      <c r="B34" s="162" t="s">
        <v>46</v>
      </c>
      <c r="C34" s="163"/>
      <c r="D34" s="163"/>
      <c r="E34" s="163"/>
      <c r="F34" s="164"/>
      <c r="G34" s="149" t="s">
        <v>42</v>
      </c>
      <c r="H34" s="150"/>
      <c r="I34" s="150"/>
      <c r="J34" s="242"/>
      <c r="K34" s="78"/>
    </row>
    <row r="35" spans="1:11" s="7" customFormat="1" ht="15" customHeight="1" x14ac:dyDescent="0.25">
      <c r="A35" s="144"/>
      <c r="B35" s="165" t="s">
        <v>47</v>
      </c>
      <c r="C35" s="166"/>
      <c r="D35" s="166"/>
      <c r="E35" s="166"/>
      <c r="F35" s="167"/>
      <c r="G35" s="152"/>
      <c r="H35" s="153"/>
      <c r="I35" s="153"/>
      <c r="J35" s="243"/>
      <c r="K35" s="79"/>
    </row>
    <row r="36" spans="1:11" s="7" customFormat="1" ht="15" customHeight="1" x14ac:dyDescent="0.25">
      <c r="A36" s="158"/>
      <c r="B36" s="168" t="s">
        <v>48</v>
      </c>
      <c r="C36" s="169"/>
      <c r="D36" s="169"/>
      <c r="E36" s="169"/>
      <c r="F36" s="170"/>
      <c r="G36" s="159"/>
      <c r="H36" s="160"/>
      <c r="I36" s="160"/>
      <c r="J36" s="244"/>
      <c r="K36" s="80"/>
    </row>
    <row r="37" spans="1:11" s="7" customFormat="1" x14ac:dyDescent="0.25">
      <c r="A37" s="143">
        <v>3</v>
      </c>
      <c r="B37" s="239" t="s">
        <v>49</v>
      </c>
      <c r="C37" s="240"/>
      <c r="D37" s="240"/>
      <c r="E37" s="240"/>
      <c r="F37" s="240"/>
      <c r="G37" s="240"/>
      <c r="H37" s="240"/>
      <c r="I37" s="240"/>
      <c r="J37" s="240"/>
      <c r="K37" s="241"/>
    </row>
    <row r="38" spans="1:11" s="7" customFormat="1" ht="15" customHeight="1" x14ac:dyDescent="0.25">
      <c r="A38" s="144"/>
      <c r="B38" s="162" t="s">
        <v>50</v>
      </c>
      <c r="C38" s="163"/>
      <c r="D38" s="163"/>
      <c r="E38" s="163"/>
      <c r="F38" s="164"/>
      <c r="G38" s="149" t="s">
        <v>42</v>
      </c>
      <c r="H38" s="150"/>
      <c r="I38" s="150"/>
      <c r="J38" s="242"/>
      <c r="K38" s="78"/>
    </row>
    <row r="39" spans="1:11" s="7" customFormat="1" ht="15" customHeight="1" x14ac:dyDescent="0.25">
      <c r="A39" s="144"/>
      <c r="B39" s="165" t="s">
        <v>51</v>
      </c>
      <c r="C39" s="166"/>
      <c r="D39" s="166"/>
      <c r="E39" s="166"/>
      <c r="F39" s="167"/>
      <c r="G39" s="152"/>
      <c r="H39" s="153"/>
      <c r="I39" s="153"/>
      <c r="J39" s="243"/>
      <c r="K39" s="79"/>
    </row>
    <row r="40" spans="1:11" s="7" customFormat="1" ht="15" customHeight="1" x14ac:dyDescent="0.25">
      <c r="A40" s="158"/>
      <c r="B40" s="168" t="s">
        <v>52</v>
      </c>
      <c r="C40" s="169"/>
      <c r="D40" s="169"/>
      <c r="E40" s="169"/>
      <c r="F40" s="170"/>
      <c r="G40" s="159"/>
      <c r="H40" s="160"/>
      <c r="I40" s="160"/>
      <c r="J40" s="244"/>
      <c r="K40" s="80"/>
    </row>
    <row r="41" spans="1:11" s="7" customFormat="1" x14ac:dyDescent="0.25">
      <c r="A41" s="143">
        <v>4</v>
      </c>
      <c r="B41" s="239" t="s">
        <v>53</v>
      </c>
      <c r="C41" s="240"/>
      <c r="D41" s="240"/>
      <c r="E41" s="240"/>
      <c r="F41" s="240"/>
      <c r="G41" s="240"/>
      <c r="H41" s="240"/>
      <c r="I41" s="240"/>
      <c r="J41" s="240"/>
      <c r="K41" s="241"/>
    </row>
    <row r="42" spans="1:11" s="7" customFormat="1" ht="15" customHeight="1" x14ac:dyDescent="0.25">
      <c r="A42" s="144"/>
      <c r="B42" s="162" t="s">
        <v>54</v>
      </c>
      <c r="C42" s="163"/>
      <c r="D42" s="163"/>
      <c r="E42" s="163"/>
      <c r="F42" s="164"/>
      <c r="G42" s="149" t="s">
        <v>42</v>
      </c>
      <c r="H42" s="150"/>
      <c r="I42" s="150"/>
      <c r="J42" s="242"/>
      <c r="K42" s="78"/>
    </row>
    <row r="43" spans="1:11" s="7" customFormat="1" ht="15" customHeight="1" x14ac:dyDescent="0.25">
      <c r="A43" s="144"/>
      <c r="B43" s="165" t="s">
        <v>55</v>
      </c>
      <c r="C43" s="166"/>
      <c r="D43" s="166"/>
      <c r="E43" s="166"/>
      <c r="F43" s="167"/>
      <c r="G43" s="152"/>
      <c r="H43" s="153"/>
      <c r="I43" s="153"/>
      <c r="J43" s="243"/>
      <c r="K43" s="79"/>
    </row>
    <row r="44" spans="1:11" s="7" customFormat="1" ht="15" customHeight="1" x14ac:dyDescent="0.25">
      <c r="A44" s="158"/>
      <c r="B44" s="168" t="s">
        <v>56</v>
      </c>
      <c r="C44" s="169"/>
      <c r="D44" s="169"/>
      <c r="E44" s="169"/>
      <c r="F44" s="170"/>
      <c r="G44" s="159"/>
      <c r="H44" s="160"/>
      <c r="I44" s="160"/>
      <c r="J44" s="244"/>
      <c r="K44" s="80"/>
    </row>
    <row r="45" spans="1:11" s="7" customFormat="1" x14ac:dyDescent="0.25">
      <c r="A45" s="143">
        <v>5</v>
      </c>
      <c r="B45" s="239" t="s">
        <v>57</v>
      </c>
      <c r="C45" s="240"/>
      <c r="D45" s="240"/>
      <c r="E45" s="240"/>
      <c r="F45" s="240"/>
      <c r="G45" s="240"/>
      <c r="H45" s="240"/>
      <c r="I45" s="240"/>
      <c r="J45" s="240"/>
      <c r="K45" s="241"/>
    </row>
    <row r="46" spans="1:11" s="7" customFormat="1" ht="15" customHeight="1" x14ac:dyDescent="0.25">
      <c r="A46" s="144"/>
      <c r="B46" s="162" t="s">
        <v>58</v>
      </c>
      <c r="C46" s="163"/>
      <c r="D46" s="163"/>
      <c r="E46" s="163"/>
      <c r="F46" s="164"/>
      <c r="G46" s="149" t="s">
        <v>42</v>
      </c>
      <c r="H46" s="150"/>
      <c r="I46" s="150"/>
      <c r="J46" s="242"/>
      <c r="K46" s="78"/>
    </row>
    <row r="47" spans="1:11" s="7" customFormat="1" ht="15" customHeight="1" x14ac:dyDescent="0.25">
      <c r="A47" s="144"/>
      <c r="B47" s="165" t="s">
        <v>59</v>
      </c>
      <c r="C47" s="166"/>
      <c r="D47" s="166"/>
      <c r="E47" s="166"/>
      <c r="F47" s="167"/>
      <c r="G47" s="152"/>
      <c r="H47" s="153"/>
      <c r="I47" s="153"/>
      <c r="J47" s="243"/>
      <c r="K47" s="79"/>
    </row>
    <row r="48" spans="1:11" s="7" customFormat="1" ht="15" customHeight="1" x14ac:dyDescent="0.25">
      <c r="A48" s="158"/>
      <c r="B48" s="168" t="s">
        <v>60</v>
      </c>
      <c r="C48" s="169"/>
      <c r="D48" s="169"/>
      <c r="E48" s="169"/>
      <c r="F48" s="170"/>
      <c r="G48" s="159"/>
      <c r="H48" s="160"/>
      <c r="I48" s="160"/>
      <c r="J48" s="244"/>
      <c r="K48" s="80"/>
    </row>
    <row r="49" spans="1:11" s="7" customFormat="1" x14ac:dyDescent="0.25">
      <c r="A49" s="143">
        <v>6</v>
      </c>
      <c r="B49" s="239" t="s">
        <v>61</v>
      </c>
      <c r="C49" s="240"/>
      <c r="D49" s="240"/>
      <c r="E49" s="240"/>
      <c r="F49" s="240"/>
      <c r="G49" s="240"/>
      <c r="H49" s="240"/>
      <c r="I49" s="240"/>
      <c r="J49" s="240"/>
      <c r="K49" s="241"/>
    </row>
    <row r="50" spans="1:11" s="7" customFormat="1" ht="15" customHeight="1" x14ac:dyDescent="0.25">
      <c r="A50" s="144"/>
      <c r="B50" s="162" t="s">
        <v>62</v>
      </c>
      <c r="C50" s="163"/>
      <c r="D50" s="163"/>
      <c r="E50" s="163"/>
      <c r="F50" s="164"/>
      <c r="G50" s="149" t="s">
        <v>42</v>
      </c>
      <c r="H50" s="150"/>
      <c r="I50" s="150"/>
      <c r="J50" s="242"/>
      <c r="K50" s="78"/>
    </row>
    <row r="51" spans="1:11" s="7" customFormat="1" ht="15" customHeight="1" x14ac:dyDescent="0.25">
      <c r="A51" s="144"/>
      <c r="B51" s="165" t="s">
        <v>63</v>
      </c>
      <c r="C51" s="166"/>
      <c r="D51" s="166"/>
      <c r="E51" s="166"/>
      <c r="F51" s="167"/>
      <c r="G51" s="152"/>
      <c r="H51" s="153"/>
      <c r="I51" s="153"/>
      <c r="J51" s="243"/>
      <c r="K51" s="79"/>
    </row>
    <row r="52" spans="1:11" s="7" customFormat="1" ht="15" customHeight="1" x14ac:dyDescent="0.25">
      <c r="A52" s="158"/>
      <c r="B52" s="168" t="s">
        <v>64</v>
      </c>
      <c r="C52" s="169"/>
      <c r="D52" s="169"/>
      <c r="E52" s="169"/>
      <c r="F52" s="170"/>
      <c r="G52" s="159"/>
      <c r="H52" s="160"/>
      <c r="I52" s="160"/>
      <c r="J52" s="244"/>
      <c r="K52" s="80"/>
    </row>
    <row r="53" spans="1:11" s="7" customFormat="1" x14ac:dyDescent="0.25">
      <c r="A53" s="143">
        <v>7</v>
      </c>
      <c r="B53" s="239" t="s">
        <v>65</v>
      </c>
      <c r="C53" s="240"/>
      <c r="D53" s="240"/>
      <c r="E53" s="240"/>
      <c r="F53" s="240"/>
      <c r="G53" s="240"/>
      <c r="H53" s="240"/>
      <c r="I53" s="240"/>
      <c r="J53" s="240"/>
      <c r="K53" s="241"/>
    </row>
    <row r="54" spans="1:11" s="7" customFormat="1" ht="15" customHeight="1" x14ac:dyDescent="0.25">
      <c r="A54" s="144"/>
      <c r="B54" s="162" t="s">
        <v>66</v>
      </c>
      <c r="C54" s="163"/>
      <c r="D54" s="163"/>
      <c r="E54" s="163"/>
      <c r="F54" s="164"/>
      <c r="G54" s="149" t="s">
        <v>42</v>
      </c>
      <c r="H54" s="150"/>
      <c r="I54" s="150"/>
      <c r="J54" s="242"/>
      <c r="K54" s="78"/>
    </row>
    <row r="55" spans="1:11" s="7" customFormat="1" ht="15" customHeight="1" x14ac:dyDescent="0.25">
      <c r="A55" s="144"/>
      <c r="B55" s="165" t="s">
        <v>67</v>
      </c>
      <c r="C55" s="166"/>
      <c r="D55" s="166"/>
      <c r="E55" s="166"/>
      <c r="F55" s="167"/>
      <c r="G55" s="152"/>
      <c r="H55" s="153"/>
      <c r="I55" s="153"/>
      <c r="J55" s="243"/>
      <c r="K55" s="79"/>
    </row>
    <row r="56" spans="1:11" s="7" customFormat="1" ht="15" customHeight="1" x14ac:dyDescent="0.25">
      <c r="A56" s="158"/>
      <c r="B56" s="168" t="s">
        <v>68</v>
      </c>
      <c r="C56" s="169"/>
      <c r="D56" s="169"/>
      <c r="E56" s="169"/>
      <c r="F56" s="170"/>
      <c r="G56" s="159"/>
      <c r="H56" s="160"/>
      <c r="I56" s="160"/>
      <c r="J56" s="244"/>
      <c r="K56" s="80"/>
    </row>
    <row r="57" spans="1:11" s="2" customFormat="1" ht="20.100000000000001" customHeight="1" x14ac:dyDescent="0.25">
      <c r="A57" s="232" t="s">
        <v>137</v>
      </c>
      <c r="B57" s="233"/>
      <c r="C57" s="233"/>
      <c r="D57" s="233"/>
      <c r="E57" s="233"/>
      <c r="F57" s="233"/>
      <c r="G57" s="233"/>
      <c r="H57" s="233"/>
      <c r="I57" s="233"/>
      <c r="J57" s="233"/>
      <c r="K57" s="234"/>
    </row>
    <row r="58" spans="1:11" s="2" customFormat="1" ht="24.95" customHeight="1" x14ac:dyDescent="0.25">
      <c r="A58" s="235" t="s">
        <v>180</v>
      </c>
      <c r="B58" s="236"/>
      <c r="C58" s="236"/>
      <c r="D58" s="236"/>
      <c r="E58" s="86"/>
      <c r="F58" s="86"/>
      <c r="G58" s="86"/>
      <c r="H58" s="86"/>
      <c r="I58" s="86"/>
      <c r="J58" s="86"/>
      <c r="K58" s="87"/>
    </row>
    <row r="59" spans="1:11" s="2" customFormat="1" ht="20.100000000000001" customHeight="1" x14ac:dyDescent="0.25">
      <c r="A59" s="232" t="s">
        <v>138</v>
      </c>
      <c r="B59" s="233"/>
      <c r="C59" s="233"/>
      <c r="D59" s="233"/>
      <c r="E59" s="233"/>
      <c r="F59" s="233"/>
      <c r="G59" s="233"/>
      <c r="H59" s="233"/>
      <c r="I59" s="233"/>
      <c r="J59" s="233"/>
      <c r="K59" s="234"/>
    </row>
    <row r="60" spans="1:11" s="2" customFormat="1" ht="24.95" customHeight="1" thickBot="1" x14ac:dyDescent="0.3">
      <c r="A60" s="237" t="str">
        <f>VLOOKUP(A27&amp;A58,Kuadran!$D$9:$E$26,2,0)</f>
        <v>SANGAT KURANG</v>
      </c>
      <c r="B60" s="238"/>
      <c r="C60" s="238"/>
      <c r="D60" s="238"/>
      <c r="E60" s="88"/>
      <c r="F60" s="88"/>
      <c r="G60" s="88"/>
      <c r="H60" s="88"/>
      <c r="I60" s="88"/>
      <c r="J60" s="88"/>
      <c r="K60" s="89"/>
    </row>
    <row r="61" spans="1:11" ht="15.75" x14ac:dyDescent="0.3">
      <c r="A61" s="35"/>
      <c r="B61" s="35"/>
      <c r="C61" s="35"/>
      <c r="D61" s="35"/>
      <c r="E61" s="35"/>
      <c r="F61" s="35"/>
      <c r="G61" s="36"/>
      <c r="H61" s="36"/>
      <c r="I61" s="36"/>
      <c r="J61" s="36"/>
      <c r="K61" s="36"/>
    </row>
    <row r="62" spans="1:11" ht="15.75" x14ac:dyDescent="0.3">
      <c r="A62" s="35"/>
      <c r="B62" s="35"/>
      <c r="C62" s="35"/>
      <c r="D62" s="35"/>
      <c r="E62" s="35"/>
      <c r="F62" s="35"/>
      <c r="G62" s="140" t="s">
        <v>116</v>
      </c>
      <c r="H62" s="140"/>
      <c r="I62" s="140"/>
      <c r="J62" s="140"/>
      <c r="K62" s="140"/>
    </row>
    <row r="63" spans="1:11" ht="15.75" x14ac:dyDescent="0.3">
      <c r="A63" s="140"/>
      <c r="B63" s="140"/>
      <c r="C63" s="140"/>
      <c r="D63" s="140"/>
      <c r="E63" s="45"/>
      <c r="F63" s="45"/>
      <c r="G63" s="140" t="s">
        <v>70</v>
      </c>
      <c r="H63" s="140"/>
      <c r="I63" s="140"/>
      <c r="J63" s="140"/>
      <c r="K63" s="140"/>
    </row>
    <row r="64" spans="1:11" ht="15.75" x14ac:dyDescent="0.3">
      <c r="A64" s="140"/>
      <c r="B64" s="140"/>
      <c r="C64" s="140"/>
      <c r="D64" s="140"/>
      <c r="E64" s="45"/>
      <c r="F64" s="45"/>
      <c r="G64" s="140"/>
      <c r="H64" s="140"/>
      <c r="I64" s="140"/>
      <c r="J64" s="140"/>
      <c r="K64" s="140"/>
    </row>
    <row r="65" spans="1:11" ht="15.75" x14ac:dyDescent="0.3">
      <c r="A65" s="140"/>
      <c r="B65" s="140"/>
      <c r="C65" s="140"/>
      <c r="D65" s="140"/>
      <c r="E65" s="45"/>
      <c r="F65" s="45"/>
      <c r="G65" s="140"/>
      <c r="H65" s="140"/>
      <c r="I65" s="140"/>
      <c r="J65" s="140"/>
      <c r="K65" s="140"/>
    </row>
    <row r="66" spans="1:11" ht="15.75" x14ac:dyDescent="0.3">
      <c r="A66" s="140"/>
      <c r="B66" s="140"/>
      <c r="C66" s="140"/>
      <c r="D66" s="140"/>
      <c r="E66" s="45"/>
      <c r="F66" s="45"/>
      <c r="G66" s="140"/>
      <c r="H66" s="140"/>
      <c r="I66" s="140"/>
      <c r="J66" s="140"/>
      <c r="K66" s="140"/>
    </row>
    <row r="67" spans="1:11" ht="15.75" x14ac:dyDescent="0.3">
      <c r="A67" s="140"/>
      <c r="B67" s="140"/>
      <c r="C67" s="140"/>
      <c r="D67" s="140"/>
      <c r="E67" s="45"/>
      <c r="F67" s="45"/>
      <c r="G67" s="141" t="str">
        <f>"("&amp;J9&amp;")"</f>
        <v>(NAMA PEJABAT PENILAI KINERJA)</v>
      </c>
      <c r="H67" s="141"/>
      <c r="I67" s="141"/>
      <c r="J67" s="141"/>
      <c r="K67" s="141"/>
    </row>
    <row r="68" spans="1:11" ht="15.75" x14ac:dyDescent="0.3">
      <c r="A68" s="140"/>
      <c r="B68" s="140"/>
      <c r="C68" s="140"/>
      <c r="D68" s="140"/>
      <c r="E68" s="45"/>
      <c r="F68" s="45"/>
      <c r="G68" s="142" t="str">
        <f>"("&amp;"NIP. "&amp;J10&amp;")"</f>
        <v>(NIP. NIP PEJABAT PENILAI KINERJA)</v>
      </c>
      <c r="H68" s="142"/>
      <c r="I68" s="142"/>
      <c r="J68" s="142"/>
      <c r="K68" s="142"/>
    </row>
    <row r="83" spans="11:11" x14ac:dyDescent="0.25">
      <c r="K83" s="14"/>
    </row>
    <row r="84" spans="11:11" x14ac:dyDescent="0.25">
      <c r="K84"/>
    </row>
    <row r="85" spans="11:11" x14ac:dyDescent="0.25">
      <c r="K85"/>
    </row>
  </sheetData>
  <mergeCells count="126">
    <mergeCell ref="A1:K1"/>
    <mergeCell ref="A2:K2"/>
    <mergeCell ref="A3:K3"/>
    <mergeCell ref="A5:K5"/>
    <mergeCell ref="G6:I6"/>
    <mergeCell ref="B10:C10"/>
    <mergeCell ref="D10:F10"/>
    <mergeCell ref="H10:I10"/>
    <mergeCell ref="J10:K10"/>
    <mergeCell ref="A6:F7"/>
    <mergeCell ref="B11:C11"/>
    <mergeCell ref="D11:F11"/>
    <mergeCell ref="H11:I11"/>
    <mergeCell ref="J11:K11"/>
    <mergeCell ref="B8:F8"/>
    <mergeCell ref="H8:K8"/>
    <mergeCell ref="B9:C9"/>
    <mergeCell ref="D9:F9"/>
    <mergeCell ref="H9:I9"/>
    <mergeCell ref="J9:K9"/>
    <mergeCell ref="A14:K14"/>
    <mergeCell ref="A15:K15"/>
    <mergeCell ref="A16:K16"/>
    <mergeCell ref="A17:K17"/>
    <mergeCell ref="A18:K18"/>
    <mergeCell ref="C19:D19"/>
    <mergeCell ref="F19:H19"/>
    <mergeCell ref="I19:J19"/>
    <mergeCell ref="B12:C12"/>
    <mergeCell ref="D12:F12"/>
    <mergeCell ref="H12:I12"/>
    <mergeCell ref="J12:K12"/>
    <mergeCell ref="B13:C13"/>
    <mergeCell ref="D13:F13"/>
    <mergeCell ref="H13:I13"/>
    <mergeCell ref="J13:K13"/>
    <mergeCell ref="C23:D23"/>
    <mergeCell ref="F23:H23"/>
    <mergeCell ref="I23:J23"/>
    <mergeCell ref="A24:K24"/>
    <mergeCell ref="C25:D25"/>
    <mergeCell ref="F25:H25"/>
    <mergeCell ref="I25:J25"/>
    <mergeCell ref="C20:D20"/>
    <mergeCell ref="F20:H20"/>
    <mergeCell ref="I20:J20"/>
    <mergeCell ref="A21:K21"/>
    <mergeCell ref="C22:D22"/>
    <mergeCell ref="F22:H22"/>
    <mergeCell ref="I22:J22"/>
    <mergeCell ref="A28:J28"/>
    <mergeCell ref="A29:A32"/>
    <mergeCell ref="B29:K29"/>
    <mergeCell ref="G30:J30"/>
    <mergeCell ref="G31:J31"/>
    <mergeCell ref="G32:J32"/>
    <mergeCell ref="B30:F30"/>
    <mergeCell ref="B31:F31"/>
    <mergeCell ref="B32:F32"/>
    <mergeCell ref="A37:A40"/>
    <mergeCell ref="B37:K37"/>
    <mergeCell ref="G38:J38"/>
    <mergeCell ref="G39:J39"/>
    <mergeCell ref="G40:J40"/>
    <mergeCell ref="A33:A36"/>
    <mergeCell ref="B33:K33"/>
    <mergeCell ref="G34:J34"/>
    <mergeCell ref="G35:J35"/>
    <mergeCell ref="G36:J36"/>
    <mergeCell ref="B34:F34"/>
    <mergeCell ref="B35:F35"/>
    <mergeCell ref="B36:F36"/>
    <mergeCell ref="B38:F38"/>
    <mergeCell ref="B39:F39"/>
    <mergeCell ref="B40:F40"/>
    <mergeCell ref="B42:F42"/>
    <mergeCell ref="B43:F43"/>
    <mergeCell ref="B44:F44"/>
    <mergeCell ref="B46:F46"/>
    <mergeCell ref="B47:F47"/>
    <mergeCell ref="B48:F48"/>
    <mergeCell ref="A49:A52"/>
    <mergeCell ref="B49:K49"/>
    <mergeCell ref="G50:J50"/>
    <mergeCell ref="G51:J51"/>
    <mergeCell ref="G52:J52"/>
    <mergeCell ref="B50:F50"/>
    <mergeCell ref="B51:F51"/>
    <mergeCell ref="B52:F52"/>
    <mergeCell ref="B54:F54"/>
    <mergeCell ref="A26:K26"/>
    <mergeCell ref="A27:D27"/>
    <mergeCell ref="A58:D58"/>
    <mergeCell ref="A60:D60"/>
    <mergeCell ref="A67:D67"/>
    <mergeCell ref="G67:K67"/>
    <mergeCell ref="A53:A56"/>
    <mergeCell ref="B53:K53"/>
    <mergeCell ref="G54:J54"/>
    <mergeCell ref="G55:J55"/>
    <mergeCell ref="G56:J56"/>
    <mergeCell ref="B55:F55"/>
    <mergeCell ref="B56:F56"/>
    <mergeCell ref="A45:A48"/>
    <mergeCell ref="B45:K45"/>
    <mergeCell ref="G46:J46"/>
    <mergeCell ref="G47:J47"/>
    <mergeCell ref="G48:J48"/>
    <mergeCell ref="A41:A44"/>
    <mergeCell ref="B41:K41"/>
    <mergeCell ref="G42:J42"/>
    <mergeCell ref="G43:J43"/>
    <mergeCell ref="G44:J44"/>
    <mergeCell ref="A68:D68"/>
    <mergeCell ref="G68:K68"/>
    <mergeCell ref="A64:D64"/>
    <mergeCell ref="G64:K64"/>
    <mergeCell ref="A65:D65"/>
    <mergeCell ref="G65:K65"/>
    <mergeCell ref="A66:D66"/>
    <mergeCell ref="G66:K66"/>
    <mergeCell ref="A57:K57"/>
    <mergeCell ref="A59:K59"/>
    <mergeCell ref="G62:K62"/>
    <mergeCell ref="A63:D63"/>
    <mergeCell ref="G63:K63"/>
  </mergeCells>
  <dataValidations count="2">
    <dataValidation type="list" allowBlank="1" showInputMessage="1" showErrorMessage="1" sqref="A27 A58">
      <formula1>"DI ATAS EKSPEKTASI,SESUAI EKSPEKTASI,DIBAWAH EKSPEKTASI,DI ATAS EKSPEKTASI/ SESUAI EKSPEKTASI/ DIBAWAH EKSPEKTASI**"</formula1>
    </dataValidation>
    <dataValidation type="list" allowBlank="1" showInputMessage="1" showErrorMessage="1" sqref="A15:K15">
      <formula1>"ISTIMEWA,  BAIK,  BUTUH PERBAIKAN,  KURANG/MISSCONDUCT,  SANGAT KURANG, ISTIMEWA/ BAIK/ BUTUH PERBAIKAN/ KURANG/ SANGAT KURANG"</formula1>
    </dataValidation>
  </dataValidations>
  <pageMargins left="0.39370078740157483" right="0.39370078740157483" top="0.39370078740157483" bottom="0.39370078740157483" header="0.31496062992125984" footer="0.31496062992125984"/>
  <pageSetup paperSize="9" scale="65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I44"/>
  <sheetViews>
    <sheetView view="pageBreakPreview" zoomScaleNormal="100" zoomScaleSheetLayoutView="100" workbookViewId="0">
      <selection activeCell="G1" sqref="G1"/>
    </sheetView>
  </sheetViews>
  <sheetFormatPr defaultColWidth="9.140625" defaultRowHeight="15" x14ac:dyDescent="0.25"/>
  <cols>
    <col min="1" max="1" width="0.7109375" style="94" customWidth="1"/>
    <col min="2" max="2" width="3.7109375" style="118" customWidth="1"/>
    <col min="3" max="3" width="34.5703125" style="94" bestFit="1" customWidth="1"/>
    <col min="4" max="4" width="3.7109375" style="118" customWidth="1"/>
    <col min="5" max="5" width="62.140625" style="94" customWidth="1"/>
    <col min="6" max="6" width="0.7109375" style="94" customWidth="1"/>
    <col min="7" max="16384" width="9.140625" style="94"/>
  </cols>
  <sheetData>
    <row r="1" spans="2:9" x14ac:dyDescent="0.25">
      <c r="I1" s="119"/>
    </row>
    <row r="7" spans="2:9" ht="12" customHeight="1" x14ac:dyDescent="0.25"/>
    <row r="8" spans="2:9" ht="5.25" customHeight="1" x14ac:dyDescent="0.25"/>
    <row r="9" spans="2:9" x14ac:dyDescent="0.25">
      <c r="B9" s="282" t="s">
        <v>139</v>
      </c>
      <c r="C9" s="282"/>
      <c r="D9" s="282"/>
      <c r="E9" s="282"/>
    </row>
    <row r="10" spans="2:9" x14ac:dyDescent="0.25">
      <c r="B10" s="120"/>
      <c r="C10" s="121"/>
      <c r="D10" s="120"/>
      <c r="E10" s="121"/>
    </row>
    <row r="11" spans="2:9" x14ac:dyDescent="0.25">
      <c r="B11" s="283" t="s">
        <v>140</v>
      </c>
      <c r="C11" s="283"/>
      <c r="D11" s="283"/>
      <c r="E11" s="283"/>
    </row>
    <row r="12" spans="2:9" x14ac:dyDescent="0.25">
      <c r="B12" s="284" t="str">
        <f>'SKP JPT'!B5</f>
        <v>(NAMA INSTANSI)</v>
      </c>
      <c r="C12" s="284"/>
      <c r="D12" s="285" t="str">
        <f>'SKP JPT'!F5</f>
        <v>PERIODE PENILAIAN:</v>
      </c>
      <c r="E12" s="285"/>
    </row>
    <row r="13" spans="2:9" ht="15.75" thickBot="1" x14ac:dyDescent="0.3">
      <c r="B13" s="230"/>
      <c r="C13" s="230"/>
      <c r="D13" s="286" t="str">
        <f>'SKP JPT'!F6</f>
        <v>…... JANUARI SD ….... DESEMBER TAHUN 20XX</v>
      </c>
      <c r="E13" s="286"/>
    </row>
    <row r="14" spans="2:9" s="122" customFormat="1" ht="24.95" customHeight="1" x14ac:dyDescent="0.25">
      <c r="B14" s="90" t="s">
        <v>141</v>
      </c>
      <c r="C14" s="280" t="s">
        <v>4</v>
      </c>
      <c r="D14" s="280"/>
      <c r="E14" s="281"/>
    </row>
    <row r="15" spans="2:9" x14ac:dyDescent="0.25">
      <c r="B15" s="91"/>
      <c r="C15" s="123" t="s">
        <v>6</v>
      </c>
      <c r="D15" s="124" t="s">
        <v>142</v>
      </c>
      <c r="E15" s="125" t="str">
        <f>'SKP JPT'!D8</f>
        <v>NAMA PEGAWAI YANG DINILAI</v>
      </c>
    </row>
    <row r="16" spans="2:9" x14ac:dyDescent="0.25">
      <c r="B16" s="91"/>
      <c r="C16" s="123" t="s">
        <v>9</v>
      </c>
      <c r="D16" s="124" t="s">
        <v>142</v>
      </c>
      <c r="E16" s="125" t="str">
        <f>'SKP JPT'!D9</f>
        <v>NIP PEGAWAI YANG DINILAI</v>
      </c>
    </row>
    <row r="17" spans="2:5" x14ac:dyDescent="0.25">
      <c r="B17" s="91"/>
      <c r="C17" s="123" t="s">
        <v>12</v>
      </c>
      <c r="D17" s="124" t="s">
        <v>142</v>
      </c>
      <c r="E17" s="125" t="str">
        <f>'SKP JPT'!D10</f>
        <v>PANGKAT/GOL. RUANG PEGAWAI YANG DINILAI</v>
      </c>
    </row>
    <row r="18" spans="2:5" x14ac:dyDescent="0.25">
      <c r="B18" s="91"/>
      <c r="C18" s="123" t="s">
        <v>15</v>
      </c>
      <c r="D18" s="124" t="s">
        <v>142</v>
      </c>
      <c r="E18" s="125" t="str">
        <f>'SKP JPT'!D11</f>
        <v>JABATAN PEGAWAI YANG DINILAI</v>
      </c>
    </row>
    <row r="19" spans="2:5" x14ac:dyDescent="0.25">
      <c r="B19" s="91"/>
      <c r="C19" s="123" t="s">
        <v>18</v>
      </c>
      <c r="D19" s="124" t="s">
        <v>142</v>
      </c>
      <c r="E19" s="125" t="str">
        <f>'SKP JPT'!D12</f>
        <v>UNIT KERJA PEGAWAI YANG DINILAI</v>
      </c>
    </row>
    <row r="20" spans="2:5" s="122" customFormat="1" ht="24.95" customHeight="1" x14ac:dyDescent="0.25">
      <c r="B20" s="92" t="s">
        <v>143</v>
      </c>
      <c r="C20" s="274" t="s">
        <v>5</v>
      </c>
      <c r="D20" s="274"/>
      <c r="E20" s="275"/>
    </row>
    <row r="21" spans="2:5" x14ac:dyDescent="0.25">
      <c r="B21" s="91"/>
      <c r="C21" s="123" t="s">
        <v>6</v>
      </c>
      <c r="D21" s="124" t="s">
        <v>142</v>
      </c>
      <c r="E21" s="125" t="str">
        <f>'SKP JPT'!H8</f>
        <v>NAMA PEJABAT PENILAI KINERJA</v>
      </c>
    </row>
    <row r="22" spans="2:5" x14ac:dyDescent="0.25">
      <c r="B22" s="91"/>
      <c r="C22" s="123" t="s">
        <v>9</v>
      </c>
      <c r="D22" s="124" t="s">
        <v>142</v>
      </c>
      <c r="E22" s="125" t="str">
        <f>'SKP JPT'!H9</f>
        <v>NIP PEJABAT PENILAI KINERJA</v>
      </c>
    </row>
    <row r="23" spans="2:5" x14ac:dyDescent="0.25">
      <c r="B23" s="91"/>
      <c r="C23" s="123" t="s">
        <v>12</v>
      </c>
      <c r="D23" s="124" t="s">
        <v>142</v>
      </c>
      <c r="E23" s="125" t="str">
        <f>'SKP JPT'!H10</f>
        <v>PANGKAT/GOL. RUANG PEJABAT PENILAI KINERJA</v>
      </c>
    </row>
    <row r="24" spans="2:5" x14ac:dyDescent="0.25">
      <c r="B24" s="91"/>
      <c r="C24" s="123" t="s">
        <v>15</v>
      </c>
      <c r="D24" s="124" t="s">
        <v>142</v>
      </c>
      <c r="E24" s="125" t="str">
        <f>'SKP JPT'!H11</f>
        <v>JABATAN PEJABAT PENILAI KINERJA</v>
      </c>
    </row>
    <row r="25" spans="2:5" x14ac:dyDescent="0.25">
      <c r="B25" s="91"/>
      <c r="C25" s="123" t="s">
        <v>18</v>
      </c>
      <c r="D25" s="124" t="s">
        <v>142</v>
      </c>
      <c r="E25" s="125" t="str">
        <f>'SKP JPT'!H12</f>
        <v>INSTANSI PEJABAT PENILAI KINERJA</v>
      </c>
    </row>
    <row r="26" spans="2:5" s="122" customFormat="1" ht="24.95" customHeight="1" x14ac:dyDescent="0.25">
      <c r="B26" s="92" t="s">
        <v>144</v>
      </c>
      <c r="C26" s="274" t="s">
        <v>145</v>
      </c>
      <c r="D26" s="274"/>
      <c r="E26" s="275"/>
    </row>
    <row r="27" spans="2:5" x14ac:dyDescent="0.25">
      <c r="B27" s="91"/>
      <c r="C27" s="123" t="s">
        <v>6</v>
      </c>
      <c r="D27" s="124" t="s">
        <v>142</v>
      </c>
      <c r="E27" s="125" t="s">
        <v>146</v>
      </c>
    </row>
    <row r="28" spans="2:5" x14ac:dyDescent="0.25">
      <c r="B28" s="91"/>
      <c r="C28" s="123" t="s">
        <v>9</v>
      </c>
      <c r="D28" s="124" t="s">
        <v>142</v>
      </c>
      <c r="E28" s="125" t="s">
        <v>147</v>
      </c>
    </row>
    <row r="29" spans="2:5" x14ac:dyDescent="0.25">
      <c r="B29" s="91"/>
      <c r="C29" s="123" t="s">
        <v>12</v>
      </c>
      <c r="D29" s="124" t="s">
        <v>142</v>
      </c>
      <c r="E29" s="125" t="s">
        <v>148</v>
      </c>
    </row>
    <row r="30" spans="2:5" x14ac:dyDescent="0.25">
      <c r="B30" s="91"/>
      <c r="C30" s="123" t="s">
        <v>15</v>
      </c>
      <c r="D30" s="124" t="s">
        <v>142</v>
      </c>
      <c r="E30" s="125" t="s">
        <v>149</v>
      </c>
    </row>
    <row r="31" spans="2:5" x14ac:dyDescent="0.25">
      <c r="B31" s="91"/>
      <c r="C31" s="123" t="s">
        <v>18</v>
      </c>
      <c r="D31" s="124" t="s">
        <v>142</v>
      </c>
      <c r="E31" s="125" t="s">
        <v>150</v>
      </c>
    </row>
    <row r="32" spans="2:5" s="122" customFormat="1" ht="24.95" customHeight="1" x14ac:dyDescent="0.25">
      <c r="B32" s="92" t="s">
        <v>151</v>
      </c>
      <c r="C32" s="274" t="s">
        <v>152</v>
      </c>
      <c r="D32" s="274"/>
      <c r="E32" s="275"/>
    </row>
    <row r="33" spans="2:5" x14ac:dyDescent="0.25">
      <c r="B33" s="91"/>
      <c r="C33" s="123" t="s">
        <v>153</v>
      </c>
      <c r="D33" s="124" t="s">
        <v>142</v>
      </c>
      <c r="E33" s="125" t="str">
        <f>'Evaluasi Kinerja JPT'!A15</f>
        <v>ISTIMEWA</v>
      </c>
    </row>
    <row r="34" spans="2:5" x14ac:dyDescent="0.25">
      <c r="B34" s="91"/>
      <c r="C34" s="123" t="s">
        <v>154</v>
      </c>
      <c r="D34" s="124" t="s">
        <v>142</v>
      </c>
      <c r="E34" s="125" t="str">
        <f>'Evaluasi Kinerja JPT'!A60</f>
        <v>SANGAT KURANG</v>
      </c>
    </row>
    <row r="35" spans="2:5" s="122" customFormat="1" ht="24.95" customHeight="1" x14ac:dyDescent="0.25">
      <c r="B35" s="92" t="s">
        <v>155</v>
      </c>
      <c r="C35" s="274" t="s">
        <v>156</v>
      </c>
      <c r="D35" s="274"/>
      <c r="E35" s="275"/>
    </row>
    <row r="36" spans="2:5" ht="15.75" thickBot="1" x14ac:dyDescent="0.3">
      <c r="B36" s="93"/>
      <c r="C36" s="276"/>
      <c r="D36" s="277"/>
      <c r="E36" s="278"/>
    </row>
    <row r="37" spans="2:5" ht="15.75" x14ac:dyDescent="0.3">
      <c r="B37" s="126"/>
      <c r="C37" s="127"/>
      <c r="D37" s="126"/>
      <c r="E37" s="127"/>
    </row>
    <row r="38" spans="2:5" s="128" customFormat="1" x14ac:dyDescent="0.25">
      <c r="B38" s="129"/>
      <c r="C38" s="129" t="s">
        <v>157</v>
      </c>
      <c r="D38" s="129"/>
      <c r="E38" s="129" t="s">
        <v>157</v>
      </c>
    </row>
    <row r="39" spans="2:5" s="128" customFormat="1" x14ac:dyDescent="0.25">
      <c r="B39" s="129"/>
      <c r="C39" s="129" t="s">
        <v>158</v>
      </c>
      <c r="D39" s="129"/>
      <c r="E39" s="129" t="s">
        <v>159</v>
      </c>
    </row>
    <row r="40" spans="2:5" s="128" customFormat="1" x14ac:dyDescent="0.25">
      <c r="B40" s="129"/>
      <c r="C40" s="129"/>
      <c r="D40" s="129"/>
      <c r="E40" s="129"/>
    </row>
    <row r="41" spans="2:5" s="128" customFormat="1" x14ac:dyDescent="0.25">
      <c r="B41" s="129"/>
      <c r="C41" s="129"/>
      <c r="D41" s="129"/>
      <c r="E41" s="129"/>
    </row>
    <row r="42" spans="2:5" s="128" customFormat="1" x14ac:dyDescent="0.25">
      <c r="B42" s="129"/>
      <c r="C42" s="129"/>
      <c r="D42" s="129"/>
      <c r="E42" s="129"/>
    </row>
    <row r="43" spans="2:5" s="128" customFormat="1" x14ac:dyDescent="0.3">
      <c r="B43" s="279" t="str">
        <f>'SKP JPT'!B55:D55</f>
        <v>(NAMA PEGAWAI YANG DINILAI)</v>
      </c>
      <c r="C43" s="279"/>
      <c r="D43" s="279"/>
      <c r="E43" s="130" t="str">
        <f>'SKP JPT'!F55</f>
        <v>(NAMA PEJABAT PENILAI KINERJA)</v>
      </c>
    </row>
    <row r="44" spans="2:5" s="128" customFormat="1" x14ac:dyDescent="0.25">
      <c r="B44" s="273" t="str">
        <f>'SKP JPT'!B56:D56</f>
        <v>(NIP. NIP PEGAWAI YANG DINILAI)</v>
      </c>
      <c r="C44" s="273"/>
      <c r="D44" s="273"/>
      <c r="E44" s="131" t="str">
        <f>'SKP JPT'!F56</f>
        <v>(NIP. NIP PEJABAT PENILAI KINERJA)</v>
      </c>
    </row>
  </sheetData>
  <mergeCells count="13">
    <mergeCell ref="C14:E14"/>
    <mergeCell ref="B9:E9"/>
    <mergeCell ref="B11:E11"/>
    <mergeCell ref="B12:C13"/>
    <mergeCell ref="D12:E12"/>
    <mergeCell ref="D13:E13"/>
    <mergeCell ref="B44:D44"/>
    <mergeCell ref="C20:E20"/>
    <mergeCell ref="C26:E26"/>
    <mergeCell ref="C32:E32"/>
    <mergeCell ref="C35:E35"/>
    <mergeCell ref="C36:E36"/>
    <mergeCell ref="B43:D43"/>
  </mergeCells>
  <pageMargins left="0.39370078740157483" right="0.39370078740157483" top="0.39370078740157483" bottom="0.39370078740157483" header="0.31496062992125984" footer="0.31496062992125984"/>
  <pageSetup paperSize="9"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9</vt:i4>
      </vt:variant>
    </vt:vector>
  </HeadingPairs>
  <TitlesOfParts>
    <vt:vector size="21" baseType="lpstr">
      <vt:lpstr>PK JPT</vt:lpstr>
      <vt:lpstr>SKP JPT</vt:lpstr>
      <vt:lpstr>Manual Indikator</vt:lpstr>
      <vt:lpstr>NonDirect Cascading (Workblock)</vt:lpstr>
      <vt:lpstr>MPH 1 tingkat</vt:lpstr>
      <vt:lpstr>MPH 2 tingkat</vt:lpstr>
      <vt:lpstr>Lampiran SKP</vt:lpstr>
      <vt:lpstr>Evaluasi Kinerja JPT</vt:lpstr>
      <vt:lpstr>Dok. Evaluasi Kinerja Pegawai</vt:lpstr>
      <vt:lpstr>Kuadran</vt:lpstr>
      <vt:lpstr>Pola Distribusi</vt:lpstr>
      <vt:lpstr>Pola Distribusi (Contoh)</vt:lpstr>
      <vt:lpstr>'Dok. Evaluasi Kinerja Pegawai'!Print_Area</vt:lpstr>
      <vt:lpstr>'Evaluasi Kinerja JPT'!Print_Area</vt:lpstr>
      <vt:lpstr>'Lampiran SKP'!Print_Area</vt:lpstr>
      <vt:lpstr>'Manual Indikator'!Print_Area</vt:lpstr>
      <vt:lpstr>'MPH 1 tingkat'!Print_Area</vt:lpstr>
      <vt:lpstr>'MPH 2 tingkat'!Print_Area</vt:lpstr>
      <vt:lpstr>'NonDirect Cascading (Workblock)'!Print_Area</vt:lpstr>
      <vt:lpstr>'PK JPT'!Print_Area</vt:lpstr>
      <vt:lpstr>'SKP JPT'!Print_Area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Lenovo</cp:lastModifiedBy>
  <cp:lastPrinted>2022-07-06T08:43:33Z</cp:lastPrinted>
  <dcterms:created xsi:type="dcterms:W3CDTF">2022-03-10T07:22:25Z</dcterms:created>
  <dcterms:modified xsi:type="dcterms:W3CDTF">2022-10-19T08:27:04Z</dcterms:modified>
</cp:coreProperties>
</file>