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2.140\ip_22\PSK-SHARED\BIDANG PSK'S FILE\02_SEKSI FASILITASI KINERJA\Permohonan Narsum\2022\2022_20 Okt_Kepeg Polda NTB\contoh form SKP\"/>
    </mc:Choice>
  </mc:AlternateContent>
  <bookViews>
    <workbookView xWindow="0" yWindow="0" windowWidth="20490" windowHeight="7065" tabRatio="737" activeTab="1"/>
  </bookViews>
  <sheets>
    <sheet name="MPH 2 tingkat" sheetId="10" r:id="rId1"/>
    <sheet name="SKP " sheetId="1" r:id="rId2"/>
    <sheet name="Lampiran SKP" sheetId="2" r:id="rId3"/>
    <sheet name="Evaluasi Kinerja Kuanti" sheetId="4" r:id="rId4"/>
    <sheet name="Dok. Evaluasi Kinerja Pegawai" sheetId="5" r:id="rId5"/>
    <sheet name="Kuadran" sheetId="6" r:id="rId6"/>
    <sheet name="Pola Distribusi (Contoh)" sheetId="3" r:id="rId7"/>
    <sheet name="Pola Distribusi" sheetId="7" r:id="rId8"/>
  </sheets>
  <definedNames>
    <definedName name="_xlnm.Print_Area" localSheetId="4">'Dok. Evaluasi Kinerja Pegawai'!$A$1:$F$45</definedName>
    <definedName name="_xlnm.Print_Area" localSheetId="3">'Evaluasi Kinerja Kuanti'!$A$1:$L$86</definedName>
    <definedName name="_xlnm.Print_Area" localSheetId="2">'Lampiran SKP'!$A$1:$E$21</definedName>
    <definedName name="_xlnm.Print_Area" localSheetId="0">'MPH 2 tingkat'!$A$1:$G$8</definedName>
    <definedName name="_xlnm.Print_Area" localSheetId="1">'SKP '!$A$1:$K$75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4" i="1" l="1"/>
  <c r="D20" i="2" s="1"/>
  <c r="B74" i="1"/>
  <c r="C20" i="2" s="1"/>
  <c r="E13" i="5"/>
  <c r="E12" i="5"/>
  <c r="G7" i="4"/>
  <c r="G6" i="4"/>
  <c r="D4" i="2"/>
  <c r="D3" i="2"/>
  <c r="A3" i="4"/>
  <c r="B11" i="5" l="1"/>
  <c r="B12" i="5"/>
  <c r="C39" i="4"/>
  <c r="C35" i="4"/>
  <c r="C30" i="4"/>
  <c r="C26" i="4"/>
  <c r="C22" i="4"/>
  <c r="A6" i="4"/>
  <c r="B3" i="2"/>
  <c r="E33" i="5" l="1"/>
  <c r="F8" i="3"/>
  <c r="H42" i="4"/>
  <c r="F42" i="4"/>
  <c r="E42" i="4"/>
  <c r="H41" i="4"/>
  <c r="F41" i="4"/>
  <c r="E41" i="4"/>
  <c r="H40" i="4"/>
  <c r="F40" i="4"/>
  <c r="E40" i="4"/>
  <c r="H39" i="4"/>
  <c r="F39" i="4"/>
  <c r="E39" i="4"/>
  <c r="B39" i="4"/>
  <c r="A39" i="4"/>
  <c r="H38" i="4"/>
  <c r="F38" i="4"/>
  <c r="E38" i="4"/>
  <c r="H37" i="4"/>
  <c r="F37" i="4"/>
  <c r="E37" i="4"/>
  <c r="H36" i="4"/>
  <c r="F36" i="4"/>
  <c r="E36" i="4"/>
  <c r="H35" i="4"/>
  <c r="F35" i="4"/>
  <c r="E35" i="4"/>
  <c r="B35" i="4"/>
  <c r="A35" i="4"/>
  <c r="H33" i="4"/>
  <c r="F33" i="4"/>
  <c r="H32" i="4"/>
  <c r="F32" i="4"/>
  <c r="H31" i="4"/>
  <c r="F31" i="4"/>
  <c r="H30" i="4"/>
  <c r="F30" i="4"/>
  <c r="H29" i="4"/>
  <c r="F29" i="4"/>
  <c r="H28" i="4"/>
  <c r="F28" i="4"/>
  <c r="H27" i="4"/>
  <c r="F27" i="4"/>
  <c r="H26" i="4"/>
  <c r="F26" i="4"/>
  <c r="H25" i="4"/>
  <c r="F25" i="4"/>
  <c r="H24" i="4"/>
  <c r="F24" i="4"/>
  <c r="H23" i="4"/>
  <c r="F23" i="4"/>
  <c r="E33" i="4"/>
  <c r="E32" i="4"/>
  <c r="E31" i="4"/>
  <c r="E30" i="4"/>
  <c r="B30" i="4"/>
  <c r="A30" i="4"/>
  <c r="E29" i="4"/>
  <c r="E28" i="4"/>
  <c r="E27" i="4"/>
  <c r="E26" i="4"/>
  <c r="B26" i="4"/>
  <c r="A26" i="4"/>
  <c r="E25" i="4"/>
  <c r="E24" i="4"/>
  <c r="E23" i="4"/>
  <c r="H22" i="4"/>
  <c r="F22" i="4"/>
  <c r="E22" i="4"/>
  <c r="B22" i="4"/>
  <c r="A22" i="4"/>
  <c r="A1" i="7"/>
  <c r="H8" i="7"/>
  <c r="G8" i="7"/>
  <c r="F8" i="7"/>
  <c r="E8" i="7"/>
  <c r="D8" i="7"/>
  <c r="B7" i="7" l="1"/>
  <c r="B6" i="7"/>
  <c r="B5" i="7"/>
  <c r="B4" i="7"/>
  <c r="B3" i="7"/>
  <c r="B2" i="7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A77" i="4" s="1"/>
  <c r="E34" i="5" s="1"/>
  <c r="H5" i="6"/>
  <c r="G5" i="6"/>
  <c r="F5" i="6"/>
  <c r="H4" i="6"/>
  <c r="G4" i="6"/>
  <c r="F4" i="6"/>
  <c r="H3" i="6"/>
  <c r="G3" i="6"/>
  <c r="F3" i="6"/>
  <c r="E25" i="5"/>
  <c r="E24" i="5"/>
  <c r="E23" i="5"/>
  <c r="E22" i="5"/>
  <c r="E44" i="5" s="1"/>
  <c r="E21" i="5"/>
  <c r="E43" i="5" s="1"/>
  <c r="E19" i="5"/>
  <c r="E18" i="5"/>
  <c r="E17" i="5"/>
  <c r="E16" i="5"/>
  <c r="B44" i="5" s="1"/>
  <c r="E15" i="5"/>
  <c r="B43" i="5" s="1"/>
  <c r="J13" i="4"/>
  <c r="J12" i="4"/>
  <c r="J11" i="4"/>
  <c r="J10" i="4"/>
  <c r="H85" i="4" s="1"/>
  <c r="J9" i="4"/>
  <c r="H84" i="4" s="1"/>
  <c r="D13" i="4"/>
  <c r="D12" i="4"/>
  <c r="D11" i="4"/>
  <c r="D10" i="4"/>
  <c r="D9" i="4"/>
  <c r="P8" i="3"/>
  <c r="M8" i="3"/>
  <c r="J8" i="3"/>
  <c r="G8" i="3"/>
  <c r="C8" i="3"/>
  <c r="H73" i="1"/>
  <c r="D19" i="2" s="1"/>
  <c r="B73" i="1"/>
  <c r="C19" i="2" s="1"/>
  <c r="B8" i="7" l="1"/>
</calcChain>
</file>

<file path=xl/comments1.xml><?xml version="1.0" encoding="utf-8"?>
<comments xmlns="http://schemas.openxmlformats.org/spreadsheetml/2006/main">
  <authors>
    <author>USER</author>
  </authors>
  <commentList>
    <comment ref="C1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Dalam hal rencana hasil kerja Pimpinan yang diintervensi adalah hasil kerja pejabat pimpinan tinggi dan Pimpinan unit kerja mandiri/ organisasi maka dituliskan rencana hasil kerja beserta indikator kinerja individu pejabat pimpinan tinggi dan Pimpinan unit kerja mandiri atau sasaran dan indikator kinerja organisasi yang diintervensi</t>
        </r>
      </text>
    </comment>
  </commentList>
</comments>
</file>

<file path=xl/sharedStrings.xml><?xml version="1.0" encoding="utf-8"?>
<sst xmlns="http://schemas.openxmlformats.org/spreadsheetml/2006/main" count="454" uniqueCount="203">
  <si>
    <t>SASARAN KINERJA PEGAWAI</t>
  </si>
  <si>
    <t>PENDEKATAN HASIL KERJA KUANTITATIF</t>
  </si>
  <si>
    <t>(NAMA INSTANSI)</t>
  </si>
  <si>
    <t>NO</t>
  </si>
  <si>
    <t>PEGAWAI YANG DINILAI</t>
  </si>
  <si>
    <t>PEJABAT PENILAI KINERJA</t>
  </si>
  <si>
    <t>NAMA</t>
  </si>
  <si>
    <t>NAMA PEGAWAI YANG DINILAI</t>
  </si>
  <si>
    <t>NAMA PEJABAT PENILAI KINERJA</t>
  </si>
  <si>
    <t>NIP</t>
  </si>
  <si>
    <t>NIP PEGAWAI YANG DINILAI</t>
  </si>
  <si>
    <t>NIP PEJABAT PENILAI KINERJA</t>
  </si>
  <si>
    <t>PANGKAT/GOL. RUANG</t>
  </si>
  <si>
    <t>PANGKAT/GOL. RUANG PEGAWAI YANG DINILAI</t>
  </si>
  <si>
    <t>PANGKAT/GOL. RUANG PEJABAT PENILAI KINERJA</t>
  </si>
  <si>
    <t>JABATAN</t>
  </si>
  <si>
    <t>JABATAN PEGAWAI YANG DINILAI</t>
  </si>
  <si>
    <t>JABATAN PEJABAT PENILAI KINERJA</t>
  </si>
  <si>
    <t>UNIT KERJA</t>
  </si>
  <si>
    <t>UNIT KERJA PEGAWAI YANG DINILAI</t>
  </si>
  <si>
    <t>UNIT KERJA PEJABAT PENILAI KINERJA</t>
  </si>
  <si>
    <t>HASIL KERJA</t>
  </si>
  <si>
    <t>NO.</t>
  </si>
  <si>
    <t>RENCANA HASIL KERJA ATASAN YANG DIINTERVENSI</t>
  </si>
  <si>
    <t>RENCANA HASIL KERJA</t>
  </si>
  <si>
    <t>ASPEK</t>
  </si>
  <si>
    <t>INDIKATOR KINERJA INDIVIDU</t>
  </si>
  <si>
    <t>TARGET</t>
  </si>
  <si>
    <t>(1)</t>
  </si>
  <si>
    <t>(2)</t>
  </si>
  <si>
    <t>(3)</t>
  </si>
  <si>
    <t>(4)</t>
  </si>
  <si>
    <t>(5)</t>
  </si>
  <si>
    <t>(6)</t>
  </si>
  <si>
    <t>A. UTAMA</t>
  </si>
  <si>
    <t>Rencana Hasil Kerja Pimpinan yang diintervensi</t>
  </si>
  <si>
    <t>Kuantitas/ Kualitas/ Waktu/ Biaya</t>
  </si>
  <si>
    <t>IKI. 1.1</t>
  </si>
  <si>
    <t>Target 1.1</t>
  </si>
  <si>
    <t>IKI. 2.1</t>
  </si>
  <si>
    <t>Target 2.1</t>
  </si>
  <si>
    <t>B. TAMBAHAN</t>
  </si>
  <si>
    <t>PERILAKU KERJA</t>
  </si>
  <si>
    <t>Berorientasi pelayanan</t>
  </si>
  <si>
    <t>- Memahami dan memenuhi kebutuhan masyarakat</t>
  </si>
  <si>
    <t>Ekspektasi Khusus Pimpinan:</t>
  </si>
  <si>
    <t>- Ramah, cekatan, solutif, dan dapat diandalkan</t>
  </si>
  <si>
    <t>- Melakukan perbaikan tiada henti</t>
  </si>
  <si>
    <t>Akuntabel</t>
  </si>
  <si>
    <t>- Melaksanakan tugas dengan jujur, bertanggungjawab, cermat, disiplin dan berintegritas tinggi</t>
  </si>
  <si>
    <t>- Menggunakan kekayaan dan barang milik negara secara bertanggungjawab, efektif, dan efisien</t>
  </si>
  <si>
    <t>- Tidak menyalahgunakan kewenangan jabatan</t>
  </si>
  <si>
    <t>Kompeten</t>
  </si>
  <si>
    <t>- Meningkatkan kompetensi diri untuk menjawab tantangan yang selalu berubah</t>
  </si>
  <si>
    <t>- Membantu orang lain belajar</t>
  </si>
  <si>
    <t>- Melaksanakan tugas dengan kualitas terbaik</t>
  </si>
  <si>
    <t>Harmonis</t>
  </si>
  <si>
    <t>- Menghargai setiap orang apapun latar belakangnya</t>
  </si>
  <si>
    <t>- Suka menolong orang lain</t>
  </si>
  <si>
    <t>- Membangun lingkungan kerja yang kondusif</t>
  </si>
  <si>
    <t>Loyal</t>
  </si>
  <si>
    <t>- Memegang teguh ideologi Pancasila, Undang-Undang Dasar Negara Republik Indonesia Tahun 1945, setia kepada Negara Kesatuan Republik Indonesia serta pemerintahan yang sah</t>
  </si>
  <si>
    <t>- Menjaga nama baik sesama ASN, Pimpinan, Instansi, dan Negara</t>
  </si>
  <si>
    <t>- Menjaga rahasia jabatan dan negara</t>
  </si>
  <si>
    <t>Adaptif</t>
  </si>
  <si>
    <t>- Cepat menyesuaikan diri menghadapi perubahan</t>
  </si>
  <si>
    <t>- Terus berinovasi dan mengembangkan kreativitas</t>
  </si>
  <si>
    <t>- Bertindak proaktif</t>
  </si>
  <si>
    <t>Kolaboratif</t>
  </si>
  <si>
    <t>- Memberi kesempatan kepada berbagai pihak untuk berkontribusi</t>
  </si>
  <si>
    <t>- Terbuka dalam bekerja sama untuk menghasilkan nilai tambah</t>
  </si>
  <si>
    <t>- Menggerakkan pemanfaatan berbagai sumberdaya untuk tujuan bersama</t>
  </si>
  <si>
    <t>(tempat, tanggal, bulan, tahun)</t>
  </si>
  <si>
    <t>Pegawai Yang Dinilai</t>
  </si>
  <si>
    <t>Pejabat Penilai Kinerja</t>
  </si>
  <si>
    <t>LAMPIRAN SASARAN KINERJA PEGAWAI</t>
  </si>
  <si>
    <t>PERIODE PENILAIAN:</t>
  </si>
  <si>
    <t>DUKUNGAN SUMBER DAYA</t>
  </si>
  <si>
    <t>(dalam rangka memenuhi ekspektasi Pimpinan, maka Pegawai membutuhkan ….)</t>
  </si>
  <si>
    <t>SKEMA PERTANGGUNGJAWABAN</t>
  </si>
  <si>
    <t>(hasil kerja dilaporkan setiap hari/ mingguan/ bulanan/… berikut data yang dilaporkan adalah ….)</t>
  </si>
  <si>
    <t>KONSEKUENSI</t>
  </si>
  <si>
    <t>(apabila memenuhi ekspektasi Pimpinan maka….)</t>
  </si>
  <si>
    <t>(apabila tidak memenuhi ekspektasi Pimpinan maka….)</t>
  </si>
  <si>
    <t>Pegawai yang Dinilai</t>
  </si>
  <si>
    <t>Istimewa</t>
  </si>
  <si>
    <t>Baik</t>
  </si>
  <si>
    <t>Butuh Perbaikan</t>
  </si>
  <si>
    <r>
      <t>Kurang/</t>
    </r>
    <r>
      <rPr>
        <i/>
        <sz val="11"/>
        <color theme="1"/>
        <rFont val="Calibri"/>
        <family val="2"/>
        <scheme val="minor"/>
      </rPr>
      <t>Misconduct</t>
    </r>
  </si>
  <si>
    <t>Sangat Kurang</t>
  </si>
  <si>
    <t>Kategori</t>
  </si>
  <si>
    <t>Pola Distribusi</t>
  </si>
  <si>
    <t>Sangat Baik</t>
  </si>
  <si>
    <t>Jumlah</t>
  </si>
  <si>
    <t>PERIODE: TRIWULAN I/II/III/IV-AKHIR*</t>
  </si>
  <si>
    <t xml:space="preserve">INSTANSI </t>
  </si>
  <si>
    <t>CAPAIAN KINERJA ORGANISASI*</t>
  </si>
  <si>
    <t>POLA DISTRIBUSI:</t>
  </si>
  <si>
    <t>RENCANA HASIL KERJA PIMPINAN YANG DIINTERVENSI</t>
  </si>
  <si>
    <t>REALISASI BERDASARKAN BUKTI DUKUNG</t>
  </si>
  <si>
    <t>UMPAN BALIK BERKELANJUTAN BERDASARKAN BUKTI DUKUNG</t>
  </si>
  <si>
    <t>(7)</t>
  </si>
  <si>
    <t>RATING PERILAKU KERJA*</t>
  </si>
  <si>
    <t>PREDIKAT KINERJA PEGAWAI*</t>
  </si>
  <si>
    <t>DOKUMEN EVALUASI KINERJA PEGAWAI</t>
  </si>
  <si>
    <t>1.</t>
  </si>
  <si>
    <t>:</t>
  </si>
  <si>
    <t>2.</t>
  </si>
  <si>
    <t>3.</t>
  </si>
  <si>
    <t>ATASAN PEJABAT PENILAI KINERJA</t>
  </si>
  <si>
    <t>NAMA ATASAN PEJABAT PENILAI KINERJA</t>
  </si>
  <si>
    <t>NIP ATASAN PEJABAT PENILAI KINERJA</t>
  </si>
  <si>
    <t>PANGKAT/GOL. RUANG ATASAN PEJABAT PENILAI KINERJA</t>
  </si>
  <si>
    <t>JABATAN ATASAN PEJABAT PENILAI KINERJA</t>
  </si>
  <si>
    <t>UNIT KERJA ATASAN PEJABAT PENILAI KINERJA</t>
  </si>
  <si>
    <t>4.</t>
  </si>
  <si>
    <t>EVALUASI KINERJA</t>
  </si>
  <si>
    <t>CAPAIAN KINERJA ORGANISASI</t>
  </si>
  <si>
    <t>PREDIKAT KINERJA PEGAWAI</t>
  </si>
  <si>
    <t>5.</t>
  </si>
  <si>
    <t>CATATAN/REKOMENDASI</t>
  </si>
  <si>
    <t>(Tempat, Tanggal, Bulan, Tahun)</t>
  </si>
  <si>
    <t>7. Pegawai yang Dinilai</t>
  </si>
  <si>
    <t>6. Pejabat Penilai Kinerja</t>
  </si>
  <si>
    <t>…... JANUARI SD ….... DESEMBER TAHUN 20XX</t>
  </si>
  <si>
    <t>RATING HASIL KERJA*</t>
  </si>
  <si>
    <t>SESUAI EKSPEKTASI</t>
  </si>
  <si>
    <t>Di Atas Ekspektasi</t>
  </si>
  <si>
    <t>Sesuai Ekspektasi</t>
  </si>
  <si>
    <t>Di Bawah Ekspektasi</t>
  </si>
  <si>
    <t>Hasil Kerja</t>
  </si>
  <si>
    <t>Perilaku Kerja</t>
  </si>
  <si>
    <t>Hasil</t>
  </si>
  <si>
    <t>SANGAT BAIK</t>
  </si>
  <si>
    <t>BAIK</t>
  </si>
  <si>
    <t>BUTUH PERBAIKAN</t>
  </si>
  <si>
    <r>
      <t>KURANG/</t>
    </r>
    <r>
      <rPr>
        <i/>
        <sz val="11"/>
        <color theme="1"/>
        <rFont val="Calibri"/>
        <family val="2"/>
        <scheme val="minor"/>
      </rPr>
      <t>MISS CONDUCT</t>
    </r>
  </si>
  <si>
    <t>SANGAT KURANG</t>
  </si>
  <si>
    <t>KURANG/MISS CONDUCT</t>
  </si>
  <si>
    <t>EVALUASI KINERJA PEGAWAI</t>
  </si>
  <si>
    <r>
      <t>Kurang/</t>
    </r>
    <r>
      <rPr>
        <i/>
        <sz val="11"/>
        <color theme="1"/>
        <rFont val="Calibri"/>
        <family val="2"/>
        <scheme val="minor"/>
      </rPr>
      <t>Missconduct</t>
    </r>
  </si>
  <si>
    <t>Sangat
Kurang</t>
  </si>
  <si>
    <r>
      <t xml:space="preserve">Kurang/
</t>
    </r>
    <r>
      <rPr>
        <i/>
        <sz val="11"/>
        <color theme="1"/>
        <rFont val="Calibri"/>
        <family val="2"/>
        <scheme val="minor"/>
      </rPr>
      <t>Misconduct</t>
    </r>
  </si>
  <si>
    <t>Butuh
Perbaikan</t>
  </si>
  <si>
    <t>Sangat
Baik</t>
  </si>
  <si>
    <t>IKI. 1.2</t>
  </si>
  <si>
    <t>IKI. 1.3</t>
  </si>
  <si>
    <t>IKI. 1.4</t>
  </si>
  <si>
    <t>Target 1.2</t>
  </si>
  <si>
    <t>Target 1.3</t>
  </si>
  <si>
    <t>Target 1.4</t>
  </si>
  <si>
    <t>IKI. 2.2</t>
  </si>
  <si>
    <t>Target 2.2</t>
  </si>
  <si>
    <t>IKI. 2.3</t>
  </si>
  <si>
    <t>Target 2.3</t>
  </si>
  <si>
    <t>IKI. 2.4</t>
  </si>
  <si>
    <t>Target 2.4</t>
  </si>
  <si>
    <t>IKI. 3.1</t>
  </si>
  <si>
    <t>IKI. 3.2</t>
  </si>
  <si>
    <t>IKI. 3.3</t>
  </si>
  <si>
    <t>IKI. 3.4</t>
  </si>
  <si>
    <t>Target 3.1</t>
  </si>
  <si>
    <t>Target 3.2</t>
  </si>
  <si>
    <t>Target 3.3</t>
  </si>
  <si>
    <t>Target 3.4</t>
  </si>
  <si>
    <t>IKI. 4.1</t>
  </si>
  <si>
    <t>Target 4.1</t>
  </si>
  <si>
    <t>IKI. 4.2</t>
  </si>
  <si>
    <t>Target 4.2</t>
  </si>
  <si>
    <t>IKI. 4.4</t>
  </si>
  <si>
    <t>Target 4.4</t>
  </si>
  <si>
    <t>IKI. 4.3</t>
  </si>
  <si>
    <t>Target 4.3</t>
  </si>
  <si>
    <t>IKI. 5.1</t>
  </si>
  <si>
    <t>Target 5.1</t>
  </si>
  <si>
    <t>IKI. 5.2</t>
  </si>
  <si>
    <t>Target 5.2</t>
  </si>
  <si>
    <t>IKI. 5.3</t>
  </si>
  <si>
    <t>Target 5.3</t>
  </si>
  <si>
    <t>IKI. 5.4</t>
  </si>
  <si>
    <t>Target 5.4</t>
  </si>
  <si>
    <t>Distribusi Pegawai</t>
  </si>
  <si>
    <r>
      <t xml:space="preserve">Rencana Hasil Kerja Utama 1
</t>
    </r>
    <r>
      <rPr>
        <i/>
        <sz val="9"/>
        <color theme="0" tint="-0.499984740745262"/>
        <rFont val="Bookman Old Style"/>
        <family val="1"/>
      </rPr>
      <t>(Hasil yang diharapkan dengan prioritas tinggi (Perjanjian Kinerja, Rencana Strategis, Rencana Kerja Tahunan, Direktif, dan/atau Rencana Aksi) disertai dengan Jabatan Pimpinan yang memberikan penugasan)</t>
    </r>
  </si>
  <si>
    <r>
      <t xml:space="preserve">Rencana Hasil Kerja Utama 2
</t>
    </r>
    <r>
      <rPr>
        <i/>
        <sz val="9"/>
        <color theme="0" tint="-0.499984740745262"/>
        <rFont val="Bookman Old Style"/>
        <family val="1"/>
      </rPr>
      <t>(Hasil yang diharapkan dengan prioritas tinggi (Perjanjian Kinerja, Rencana Strategis, Rencana Kerja Tahunan, Direktif, dan/atau Rencana Aksi) disertai dengan Jabatan Pimpinan yang memberikan penugasan)</t>
    </r>
  </si>
  <si>
    <r>
      <t xml:space="preserve">Rencana Hasil Kerja Utama 3
</t>
    </r>
    <r>
      <rPr>
        <i/>
        <sz val="9"/>
        <color theme="0" tint="-0.499984740745262"/>
        <rFont val="Bookman Old Style"/>
        <family val="1"/>
      </rPr>
      <t>(Hasil yang diharapkan dengan prioritas tinggi (Perjanjian Kinerja, Rencana Strategis, Rencana Kerja Tahunan, Direktif, dan/atau Rencana Aksi) disertai dengan Jabatan Pimpinan yang memberikan penugasan)</t>
    </r>
  </si>
  <si>
    <r>
      <t xml:space="preserve">Rencana Hasil Kerja Tambahan 4 
</t>
    </r>
    <r>
      <rPr>
        <i/>
        <sz val="9"/>
        <color theme="0" tint="-0.499984740745262"/>
        <rFont val="Bookman Old Style"/>
        <family val="1"/>
      </rPr>
      <t>(Hasil yang diharapkan dengan prioritas tinggi (Perjanjian Kinerja, Rencana Strategis, Rencana Kerja Tahunan, Direktif, dan/atau Rencana Aksi) disertai dengan Jabatan Pimpinan yang memberikan penugasan)</t>
    </r>
  </si>
  <si>
    <r>
      <t xml:space="preserve">Rencana Hasil Kerja Tambahan 5 
</t>
    </r>
    <r>
      <rPr>
        <i/>
        <sz val="9"/>
        <color theme="0" tint="-0.499984740745262"/>
        <rFont val="Bookman Old Style"/>
        <family val="1"/>
      </rPr>
      <t>(Hasil yang diharapkan dengan prioritas tinggi (Perjanjian Kinerja, Rencana Strategis, Rencana Kerja Tahunan, Direktif, dan/atau Rencana Aksi) disertai dengan Jabatan Pimpinan yang memberikan penugasan)</t>
    </r>
  </si>
  <si>
    <t>MATRIKS PEMBAGIAN PERAN DAN HASIL</t>
  </si>
  <si>
    <t>PEGAWAI</t>
  </si>
  <si>
    <r>
      <t xml:space="preserve">OUTCOME </t>
    </r>
    <r>
      <rPr>
        <b/>
        <sz val="9"/>
        <color theme="1"/>
        <rFont val="Bookman Old Style"/>
        <family val="1"/>
      </rPr>
      <t>ANTARA/</t>
    </r>
    <r>
      <rPr>
        <b/>
        <i/>
        <sz val="9"/>
        <color theme="1"/>
        <rFont val="Bookman Old Style"/>
        <family val="1"/>
      </rPr>
      <t>OUTPUT</t>
    </r>
    <r>
      <rPr>
        <b/>
        <sz val="9"/>
        <color theme="1"/>
        <rFont val="Bookman Old Style"/>
        <family val="1"/>
      </rPr>
      <t>/LAYANAN</t>
    </r>
  </si>
  <si>
    <t>NAMA PEJABAT PIMPINAN TINGGI ATAU PIMPINAN UNIT KERJA MANDIRI</t>
  </si>
  <si>
    <t>NAMA  JABATAN</t>
  </si>
  <si>
    <t>INDIKATOR KINERJA 1</t>
  </si>
  <si>
    <t>INDIKATOR KINERJA 2</t>
  </si>
  <si>
    <t>INDIKATOR KINERJA 3</t>
  </si>
  <si>
    <t>NAMA KETUA TIM</t>
  </si>
  <si>
    <t>PERAN HASIL (RENCANA KINERJA) 1</t>
  </si>
  <si>
    <t>TIDAK ADA PERAN</t>
  </si>
  <si>
    <t>PERAN HASIL (RENCANA KINERJA) 2</t>
  </si>
  <si>
    <t>NAMA ANGGOTA TIM</t>
  </si>
  <si>
    <t>PERAN HASIL (RENCANA KINERJA) 3</t>
  </si>
  <si>
    <t>ISTIMEWA</t>
  </si>
  <si>
    <t>BAGI PEJABAT ADMINISTRATIF/ JABATAN FUNGSIONAL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</si>
</sst>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0"/>
      <color theme="1"/>
      <name val="Bookman Old Style"/>
      <family val="1"/>
    </font>
    <font>
      <sz val="8"/>
      <name val="Calibri"/>
      <family val="2"/>
      <scheme val="minor"/>
    </font>
    <font>
      <sz val="11"/>
      <color theme="1"/>
      <name val="Bookman Old Style"/>
      <family val="1"/>
    </font>
    <font>
      <i/>
      <sz val="10"/>
      <color theme="0" tint="-0.499984740745262"/>
      <name val="Bookman Old Style"/>
      <family val="1"/>
    </font>
    <font>
      <sz val="10"/>
      <name val="Bookman Old Style"/>
      <family val="1"/>
    </font>
    <font>
      <b/>
      <sz val="10"/>
      <color theme="1"/>
      <name val="Bookman Old Style"/>
      <family val="1"/>
    </font>
    <font>
      <sz val="9"/>
      <color theme="1"/>
      <name val="Bookman Old Style"/>
      <family val="1"/>
    </font>
    <font>
      <i/>
      <sz val="9"/>
      <color theme="1"/>
      <name val="Bookman Old Style"/>
      <family val="1"/>
    </font>
    <font>
      <i/>
      <sz val="9"/>
      <color theme="0" tint="-0.499984740745262"/>
      <name val="Bookman Old Style"/>
      <family val="1"/>
    </font>
    <font>
      <sz val="9"/>
      <name val="Bookman Old Style"/>
      <family val="1"/>
    </font>
    <font>
      <sz val="7"/>
      <color theme="1"/>
      <name val="Bookman Old Style"/>
      <family val="1"/>
    </font>
    <font>
      <b/>
      <sz val="9"/>
      <color theme="1"/>
      <name val="Bookman Old Style"/>
      <family val="1"/>
    </font>
    <font>
      <u/>
      <sz val="10"/>
      <color theme="1"/>
      <name val="Bookman Old Style"/>
      <family val="1"/>
    </font>
    <font>
      <b/>
      <sz val="11"/>
      <color theme="1"/>
      <name val="Bookman Old Style"/>
      <family val="1"/>
    </font>
    <font>
      <u/>
      <sz val="11"/>
      <color theme="1"/>
      <name val="Bookman Old Style"/>
      <family val="1"/>
    </font>
    <font>
      <b/>
      <sz val="10"/>
      <name val="Bookman Old Style"/>
      <family val="1"/>
    </font>
    <font>
      <b/>
      <i/>
      <sz val="9"/>
      <color theme="1"/>
      <name val="Bookman Old Style"/>
      <family val="1"/>
    </font>
    <font>
      <sz val="9"/>
      <color theme="0" tint="-0.499984740745262"/>
      <name val="Bookman Old Style"/>
      <family val="1"/>
    </font>
    <font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79">
    <xf numFmtId="0" fontId="0" fillId="0" borderId="0" xfId="0"/>
    <xf numFmtId="0" fontId="3" fillId="0" borderId="0" xfId="2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2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0" xfId="1" applyFont="1"/>
    <xf numFmtId="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2" xfId="0" applyFont="1" applyBorder="1" applyAlignment="1">
      <alignment horizontal="center" vertical="top"/>
    </xf>
    <xf numFmtId="0" fontId="17" fillId="0" borderId="2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center" vertical="center"/>
    </xf>
    <xf numFmtId="0" fontId="14" fillId="0" borderId="29" xfId="0" applyFont="1" applyBorder="1" applyAlignment="1">
      <alignment horizontal="left" vertical="top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29" xfId="0" quotePrefix="1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vertical="center"/>
    </xf>
    <xf numFmtId="0" fontId="19" fillId="2" borderId="23" xfId="0" applyFont="1" applyFill="1" applyBorder="1" applyAlignment="1">
      <alignment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0" fillId="3" borderId="0" xfId="0" applyFill="1"/>
    <xf numFmtId="0" fontId="13" fillId="3" borderId="0" xfId="0" applyFont="1" applyFill="1"/>
    <xf numFmtId="0" fontId="8" fillId="3" borderId="26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top"/>
    </xf>
    <xf numFmtId="0" fontId="2" fillId="0" borderId="0" xfId="0" applyFont="1" applyAlignment="1">
      <alignment vertical="center"/>
    </xf>
    <xf numFmtId="0" fontId="0" fillId="3" borderId="0" xfId="0" applyFill="1" applyAlignment="1">
      <alignment horizontal="center"/>
    </xf>
    <xf numFmtId="0" fontId="3" fillId="3" borderId="0" xfId="2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/>
    </xf>
    <xf numFmtId="0" fontId="21" fillId="3" borderId="0" xfId="0" applyFont="1" applyFill="1"/>
    <xf numFmtId="0" fontId="10" fillId="3" borderId="0" xfId="0" applyFont="1" applyFill="1" applyAlignment="1">
      <alignment horizontal="center"/>
    </xf>
    <xf numFmtId="0" fontId="10" fillId="3" borderId="0" xfId="0" applyFont="1" applyFill="1"/>
    <xf numFmtId="0" fontId="1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vertical="top"/>
    </xf>
    <xf numFmtId="0" fontId="13" fillId="2" borderId="31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13" fillId="2" borderId="49" xfId="0" quotePrefix="1" applyFont="1" applyFill="1" applyBorder="1" applyAlignment="1">
      <alignment horizontal="center" vertical="center"/>
    </xf>
    <xf numFmtId="0" fontId="13" fillId="2" borderId="30" xfId="0" quotePrefix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vertical="center"/>
    </xf>
    <xf numFmtId="0" fontId="21" fillId="3" borderId="11" xfId="0" applyFont="1" applyFill="1" applyBorder="1"/>
    <xf numFmtId="0" fontId="21" fillId="3" borderId="37" xfId="0" applyFont="1" applyFill="1" applyBorder="1"/>
    <xf numFmtId="0" fontId="19" fillId="2" borderId="5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19" fillId="2" borderId="40" xfId="0" applyFont="1" applyFill="1" applyBorder="1" applyAlignment="1">
      <alignment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16" fillId="0" borderId="29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vertical="top" wrapText="1"/>
    </xf>
    <xf numFmtId="0" fontId="14" fillId="2" borderId="34" xfId="0" applyFont="1" applyFill="1" applyBorder="1" applyAlignment="1">
      <alignment vertical="top" wrapText="1"/>
    </xf>
    <xf numFmtId="0" fontId="14" fillId="0" borderId="30" xfId="0" applyFont="1" applyBorder="1" applyAlignment="1">
      <alignment vertical="top" wrapText="1"/>
    </xf>
    <xf numFmtId="0" fontId="14" fillId="0" borderId="31" xfId="0" applyFont="1" applyBorder="1" applyAlignment="1">
      <alignment vertical="top" wrapText="1"/>
    </xf>
    <xf numFmtId="0" fontId="17" fillId="0" borderId="33" xfId="0" applyFont="1" applyBorder="1" applyAlignment="1">
      <alignment vertical="top" wrapText="1"/>
    </xf>
    <xf numFmtId="0" fontId="14" fillId="0" borderId="32" xfId="0" applyFont="1" applyBorder="1" applyAlignment="1">
      <alignment vertical="top" wrapText="1"/>
    </xf>
    <xf numFmtId="0" fontId="17" fillId="0" borderId="34" xfId="0" applyFont="1" applyBorder="1" applyAlignment="1">
      <alignment vertical="top" wrapText="1"/>
    </xf>
    <xf numFmtId="0" fontId="14" fillId="2" borderId="37" xfId="0" applyFont="1" applyFill="1" applyBorder="1" applyAlignment="1">
      <alignment vertical="top" wrapText="1"/>
    </xf>
    <xf numFmtId="0" fontId="14" fillId="2" borderId="39" xfId="0" applyFont="1" applyFill="1" applyBorder="1" applyAlignment="1">
      <alignment vertical="top" wrapText="1"/>
    </xf>
    <xf numFmtId="0" fontId="13" fillId="0" borderId="0" xfId="0" applyFont="1" applyAlignment="1">
      <alignment horizontal="left" vertical="top"/>
    </xf>
    <xf numFmtId="0" fontId="14" fillId="0" borderId="3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3" fillId="0" borderId="37" xfId="0" applyFont="1" applyBorder="1" applyAlignment="1">
      <alignment vertical="top"/>
    </xf>
    <xf numFmtId="0" fontId="14" fillId="0" borderId="2" xfId="0" applyFont="1" applyBorder="1" applyAlignment="1">
      <alignment vertical="center"/>
    </xf>
    <xf numFmtId="0" fontId="13" fillId="3" borderId="0" xfId="0" applyFont="1" applyFill="1" applyAlignment="1">
      <alignment vertical="top"/>
    </xf>
    <xf numFmtId="0" fontId="21" fillId="3" borderId="37" xfId="0" applyFont="1" applyFill="1" applyBorder="1" applyAlignment="1">
      <alignment vertical="top"/>
    </xf>
    <xf numFmtId="0" fontId="13" fillId="0" borderId="0" xfId="0" applyFont="1" applyAlignment="1">
      <alignment horizontal="center"/>
    </xf>
    <xf numFmtId="0" fontId="24" fillId="2" borderId="22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top"/>
    </xf>
    <xf numFmtId="0" fontId="14" fillId="0" borderId="5" xfId="0" applyFont="1" applyBorder="1" applyAlignment="1">
      <alignment horizontal="left" vertical="top"/>
    </xf>
    <xf numFmtId="0" fontId="14" fillId="0" borderId="30" xfId="0" applyFont="1" applyBorder="1" applyAlignment="1">
      <alignment horizontal="center" vertical="top"/>
    </xf>
    <xf numFmtId="0" fontId="14" fillId="0" borderId="31" xfId="0" applyFont="1" applyBorder="1" applyAlignment="1">
      <alignment horizontal="center" vertical="top"/>
    </xf>
    <xf numFmtId="0" fontId="14" fillId="0" borderId="32" xfId="0" applyFont="1" applyBorder="1" applyAlignment="1">
      <alignment horizontal="center" vertical="top"/>
    </xf>
    <xf numFmtId="0" fontId="14" fillId="0" borderId="10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27" xfId="0" applyFont="1" applyBorder="1" applyAlignment="1">
      <alignment horizontal="left" wrapText="1"/>
    </xf>
    <xf numFmtId="0" fontId="14" fillId="0" borderId="6" xfId="0" quotePrefix="1" applyFont="1" applyBorder="1" applyAlignment="1">
      <alignment horizontal="left" wrapText="1"/>
    </xf>
    <xf numFmtId="0" fontId="14" fillId="0" borderId="11" xfId="0" quotePrefix="1" applyFont="1" applyBorder="1" applyAlignment="1">
      <alignment horizontal="left" wrapText="1"/>
    </xf>
    <xf numFmtId="0" fontId="14" fillId="0" borderId="7" xfId="0" quotePrefix="1" applyFont="1" applyBorder="1" applyAlignment="1">
      <alignment horizontal="left" wrapText="1"/>
    </xf>
    <xf numFmtId="0" fontId="17" fillId="0" borderId="6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7" fillId="0" borderId="27" xfId="0" applyFont="1" applyBorder="1" applyAlignment="1">
      <alignment horizontal="left" vertical="top" wrapText="1"/>
    </xf>
    <xf numFmtId="0" fontId="14" fillId="0" borderId="8" xfId="0" quotePrefix="1" applyFont="1" applyBorder="1" applyAlignment="1">
      <alignment horizontal="left" wrapText="1"/>
    </xf>
    <xf numFmtId="0" fontId="14" fillId="0" borderId="0" xfId="0" quotePrefix="1" applyFont="1" applyAlignment="1">
      <alignment horizontal="left" wrapText="1"/>
    </xf>
    <xf numFmtId="0" fontId="14" fillId="0" borderId="9" xfId="0" quotePrefix="1" applyFont="1" applyBorder="1" applyAlignment="1">
      <alignment horizontal="left" wrapText="1"/>
    </xf>
    <xf numFmtId="0" fontId="17" fillId="0" borderId="8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7" fillId="0" borderId="33" xfId="0" applyFont="1" applyBorder="1" applyAlignment="1">
      <alignment horizontal="center" vertical="top" wrapText="1"/>
    </xf>
    <xf numFmtId="0" fontId="14" fillId="0" borderId="36" xfId="0" quotePrefix="1" applyFont="1" applyBorder="1" applyAlignment="1">
      <alignment horizontal="left" wrapText="1"/>
    </xf>
    <xf numFmtId="0" fontId="14" fillId="0" borderId="37" xfId="0" quotePrefix="1" applyFont="1" applyBorder="1" applyAlignment="1">
      <alignment horizontal="left" wrapText="1"/>
    </xf>
    <xf numFmtId="0" fontId="14" fillId="0" borderId="38" xfId="0" quotePrefix="1" applyFont="1" applyBorder="1" applyAlignment="1">
      <alignment horizontal="left" wrapText="1"/>
    </xf>
    <xf numFmtId="0" fontId="17" fillId="0" borderId="36" xfId="0" applyFont="1" applyBorder="1" applyAlignment="1">
      <alignment horizontal="center" vertical="top" wrapText="1"/>
    </xf>
    <xf numFmtId="0" fontId="17" fillId="0" borderId="37" xfId="0" applyFont="1" applyBorder="1" applyAlignment="1">
      <alignment horizontal="center" vertical="top" wrapText="1"/>
    </xf>
    <xf numFmtId="0" fontId="17" fillId="0" borderId="39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14" xfId="0" quotePrefix="1" applyFont="1" applyBorder="1" applyAlignment="1">
      <alignment horizontal="left" wrapText="1"/>
    </xf>
    <xf numFmtId="0" fontId="14" fillId="0" borderId="1" xfId="0" quotePrefix="1" applyFont="1" applyBorder="1" applyAlignment="1">
      <alignment horizontal="left" wrapText="1"/>
    </xf>
    <xf numFmtId="0" fontId="14" fillId="0" borderId="15" xfId="0" quotePrefix="1" applyFont="1" applyBorder="1" applyAlignment="1">
      <alignment horizontal="left" wrapText="1"/>
    </xf>
    <xf numFmtId="0" fontId="17" fillId="0" borderId="14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34" xfId="0" applyFont="1" applyBorder="1" applyAlignment="1">
      <alignment horizontal="center" vertical="top" wrapText="1"/>
    </xf>
    <xf numFmtId="0" fontId="19" fillId="2" borderId="26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29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3" xfId="0" quotePrefix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28" xfId="0" applyFont="1" applyFill="1" applyBorder="1" applyAlignment="1">
      <alignment horizontal="left" vertical="center" wrapText="1"/>
    </xf>
    <xf numFmtId="0" fontId="13" fillId="2" borderId="26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29" xfId="0" applyFont="1" applyFill="1" applyBorder="1" applyAlignment="1">
      <alignment horizontal="left" vertical="center"/>
    </xf>
    <xf numFmtId="0" fontId="11" fillId="3" borderId="41" xfId="0" applyFont="1" applyFill="1" applyBorder="1" applyAlignment="1">
      <alignment horizontal="left" vertical="center"/>
    </xf>
    <xf numFmtId="0" fontId="11" fillId="3" borderId="42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/>
    </xf>
    <xf numFmtId="0" fontId="13" fillId="2" borderId="21" xfId="0" applyFont="1" applyFill="1" applyBorder="1" applyAlignment="1">
      <alignment horizontal="left" vertical="center"/>
    </xf>
    <xf numFmtId="0" fontId="13" fillId="2" borderId="24" xfId="0" applyFont="1" applyFill="1" applyBorder="1" applyAlignment="1">
      <alignment horizontal="left" vertical="center"/>
    </xf>
    <xf numFmtId="0" fontId="13" fillId="2" borderId="25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3" borderId="37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9" fillId="2" borderId="30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horizontal="left" vertical="top" wrapText="1"/>
    </xf>
    <xf numFmtId="0" fontId="19" fillId="2" borderId="46" xfId="0" applyFont="1" applyFill="1" applyBorder="1" applyAlignment="1">
      <alignment horizontal="left" vertical="top" wrapText="1"/>
    </xf>
    <xf numFmtId="0" fontId="21" fillId="2" borderId="47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 wrapText="1"/>
    </xf>
    <xf numFmtId="0" fontId="21" fillId="2" borderId="48" xfId="0" applyFont="1" applyFill="1" applyBorder="1" applyAlignment="1">
      <alignment horizontal="left" vertical="top" wrapText="1"/>
    </xf>
    <xf numFmtId="0" fontId="21" fillId="2" borderId="37" xfId="0" applyFont="1" applyFill="1" applyBorder="1" applyAlignment="1">
      <alignment horizontal="left" vertical="top" wrapText="1"/>
    </xf>
    <xf numFmtId="0" fontId="14" fillId="0" borderId="14" xfId="0" quotePrefix="1" applyFont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left" vertical="center" wrapText="1"/>
    </xf>
    <xf numFmtId="0" fontId="14" fillId="0" borderId="15" xfId="0" quotePrefix="1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 wrapText="1"/>
    </xf>
    <xf numFmtId="0" fontId="14" fillId="0" borderId="8" xfId="0" quotePrefix="1" applyFont="1" applyBorder="1" applyAlignment="1">
      <alignment horizontal="left" vertical="center" wrapText="1"/>
    </xf>
    <xf numFmtId="0" fontId="14" fillId="0" borderId="0" xfId="0" quotePrefix="1" applyFont="1" applyAlignment="1">
      <alignment horizontal="left" vertical="center" wrapText="1"/>
    </xf>
    <xf numFmtId="0" fontId="14" fillId="0" borderId="9" xfId="0" quotePrefix="1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9" fillId="2" borderId="45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28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" xfId="0" quotePrefix="1" applyFont="1" applyFill="1" applyBorder="1" applyAlignment="1">
      <alignment horizontal="center" vertical="center" wrapText="1"/>
    </xf>
    <xf numFmtId="0" fontId="14" fillId="2" borderId="5" xfId="0" quotePrefix="1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left"/>
    </xf>
    <xf numFmtId="0" fontId="19" fillId="2" borderId="29" xfId="0" applyFont="1" applyFill="1" applyBorder="1" applyAlignment="1">
      <alignment horizontal="left"/>
    </xf>
    <xf numFmtId="0" fontId="21" fillId="2" borderId="26" xfId="0" applyFont="1" applyFill="1" applyBorder="1" applyAlignment="1">
      <alignment horizontal="left"/>
    </xf>
    <xf numFmtId="0" fontId="21" fillId="2" borderId="2" xfId="0" applyFont="1" applyFill="1" applyBorder="1" applyAlignment="1">
      <alignment horizontal="left"/>
    </xf>
    <xf numFmtId="0" fontId="21" fillId="2" borderId="29" xfId="0" applyFont="1" applyFill="1" applyBorder="1" applyAlignment="1">
      <alignment horizontal="left"/>
    </xf>
    <xf numFmtId="0" fontId="14" fillId="2" borderId="26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14" fillId="2" borderId="29" xfId="0" applyFont="1" applyFill="1" applyBorder="1" applyAlignment="1">
      <alignment horizontal="left"/>
    </xf>
    <xf numFmtId="0" fontId="14" fillId="0" borderId="5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9" fillId="2" borderId="22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44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3" fillId="0" borderId="11" xfId="0" applyFont="1" applyBorder="1" applyAlignment="1">
      <alignment horizontal="left" vertical="center"/>
    </xf>
    <xf numFmtId="0" fontId="26" fillId="3" borderId="0" xfId="0" applyFont="1" applyFill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21" fillId="3" borderId="11" xfId="0" applyFont="1" applyFill="1" applyBorder="1" applyAlignment="1">
      <alignment horizontal="left" vertical="center"/>
    </xf>
    <xf numFmtId="0" fontId="21" fillId="3" borderId="37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top"/>
    </xf>
    <xf numFmtId="0" fontId="23" fillId="2" borderId="2" xfId="0" applyFont="1" applyFill="1" applyBorder="1" applyAlignment="1">
      <alignment horizontal="left" vertical="center"/>
    </xf>
    <xf numFmtId="0" fontId="23" fillId="2" borderId="29" xfId="0" applyFont="1" applyFill="1" applyBorder="1" applyAlignment="1">
      <alignment horizontal="left" vertical="center"/>
    </xf>
    <xf numFmtId="0" fontId="8" fillId="3" borderId="50" xfId="0" applyFont="1" applyFill="1" applyBorder="1" applyAlignment="1">
      <alignment horizontal="left"/>
    </xf>
    <xf numFmtId="0" fontId="8" fillId="3" borderId="51" xfId="0" applyFont="1" applyFill="1" applyBorder="1" applyAlignment="1">
      <alignment horizontal="left"/>
    </xf>
    <xf numFmtId="0" fontId="8" fillId="3" borderId="52" xfId="0" applyFont="1" applyFill="1" applyBorder="1" applyAlignment="1">
      <alignment horizontal="left"/>
    </xf>
    <xf numFmtId="0" fontId="2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2" xfId="0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Distribusi'!$B$2</c:f>
              <c:strCache>
                <c:ptCount val="1"/>
                <c:pt idx="0">
                  <c:v>KURVA DISTRIBUSI
PREDIKAT KINERJA PEGAWAI DENGAN
CAPAIAN KINERJA ORGANISASI ISTIMEWA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Distribusi'!$A$3:$A$7</c:f>
              <c:strCache>
                <c:ptCount val="5"/>
                <c:pt idx="0">
                  <c:v>Sangat
Kurang</c:v>
                </c:pt>
                <c:pt idx="1">
                  <c:v>Kurang/
Misconduct</c:v>
                </c:pt>
                <c:pt idx="2">
                  <c:v>Butuh
Perbaikan</c:v>
                </c:pt>
                <c:pt idx="3">
                  <c:v>Baik</c:v>
                </c:pt>
                <c:pt idx="4">
                  <c:v>Sangat
Baik</c:v>
                </c:pt>
              </c:strCache>
            </c:strRef>
          </c:cat>
          <c:val>
            <c:numRef>
              <c:f>'Pola Distribusi'!$B$3:$B$7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13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122-4569-B90C-763C41334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6754880"/>
        <c:axId val="333099360"/>
      </c:lineChart>
      <c:catAx>
        <c:axId val="256754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33099360"/>
        <c:crosses val="autoZero"/>
        <c:auto val="1"/>
        <c:lblAlgn val="ctr"/>
        <c:lblOffset val="100"/>
        <c:noMultiLvlLbl val="0"/>
      </c:catAx>
      <c:valAx>
        <c:axId val="333099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FREKUENSI</a:t>
                </a:r>
                <a:r>
                  <a:rPr lang="en-ID" baseline="0"/>
                  <a:t> PEGAWAI</a:t>
                </a:r>
                <a:endParaRPr lang="en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one"/>
        <c:crossAx val="25675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(Contoh)'!$C$2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(Contoh)'!$B$3:$B$7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'Pola Distribusi (Contoh)'!$C$3:$C$7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13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BD0-49E4-B18A-5D33BDBCD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100536"/>
        <c:axId val="333102888"/>
      </c:lineChart>
      <c:catAx>
        <c:axId val="333100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33102888"/>
        <c:crosses val="autoZero"/>
        <c:auto val="1"/>
        <c:lblAlgn val="ctr"/>
        <c:lblOffset val="100"/>
        <c:noMultiLvlLbl val="1"/>
      </c:catAx>
      <c:valAx>
        <c:axId val="3331028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333100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(Contoh)'!$G$2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(Contoh)'!$E$3:$E$7</c:f>
              <c:strCache>
                <c:ptCount val="5"/>
                <c:pt idx="0">
                  <c:v>Sangat
Kurang</c:v>
                </c:pt>
                <c:pt idx="1">
                  <c:v>Kurang/
Misconduct</c:v>
                </c:pt>
                <c:pt idx="2">
                  <c:v>Butuh
Perbaikan</c:v>
                </c:pt>
                <c:pt idx="3">
                  <c:v>Baik</c:v>
                </c:pt>
                <c:pt idx="4">
                  <c:v>Sangat
Baik</c:v>
                </c:pt>
              </c:strCache>
            </c:strRef>
          </c:cat>
          <c:val>
            <c:numRef>
              <c:f>'Pola Distribusi (Contoh)'!$G$3:$G$7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11</c:v>
                </c:pt>
                <c:pt idx="4">
                  <c:v>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1E4-412C-9B11-07D5EC123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105240"/>
        <c:axId val="333101320"/>
      </c:lineChart>
      <c:catAx>
        <c:axId val="333105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33101320"/>
        <c:crosses val="autoZero"/>
        <c:auto val="1"/>
        <c:lblAlgn val="ctr"/>
        <c:lblOffset val="100"/>
        <c:noMultiLvlLbl val="1"/>
      </c:catAx>
      <c:valAx>
        <c:axId val="333101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3310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(Contoh)'!$J$2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(Contoh)'!$I$3:$I$7</c:f>
              <c:strCache>
                <c:ptCount val="5"/>
                <c:pt idx="0">
                  <c:v>Sangat
Kurang</c:v>
                </c:pt>
                <c:pt idx="1">
                  <c:v>Kurang/
Misconduct</c:v>
                </c:pt>
                <c:pt idx="2">
                  <c:v>Butuh
Perbaikan</c:v>
                </c:pt>
                <c:pt idx="3">
                  <c:v>Baik</c:v>
                </c:pt>
                <c:pt idx="4">
                  <c:v>Sangat
Baik</c:v>
                </c:pt>
              </c:strCache>
            </c:strRef>
          </c:cat>
          <c:val>
            <c:numRef>
              <c:f>'Pola Distribusi (Contoh)'!$J$3:$J$7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10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BB7-4505-A50D-F097C020D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103280"/>
        <c:axId val="333099752"/>
      </c:lineChart>
      <c:catAx>
        <c:axId val="333103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33099752"/>
        <c:crosses val="autoZero"/>
        <c:auto val="1"/>
        <c:lblAlgn val="ctr"/>
        <c:lblOffset val="100"/>
        <c:noMultiLvlLbl val="1"/>
      </c:catAx>
      <c:valAx>
        <c:axId val="333099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33103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'Pola Distribusi (Contoh)'!$M$2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'Pola Distribusi (Contoh)'!$L$3:$L$7</c:f>
              <c:strCache>
                <c:ptCount val="5"/>
                <c:pt idx="0">
                  <c:v>Sangat
Kurang</c:v>
                </c:pt>
                <c:pt idx="1">
                  <c:v>Kurang/
Misconduct</c:v>
                </c:pt>
                <c:pt idx="2">
                  <c:v>Butuh
Perbaikan</c:v>
                </c:pt>
                <c:pt idx="3">
                  <c:v>Baik</c:v>
                </c:pt>
                <c:pt idx="4">
                  <c:v>Sangat
Baik</c:v>
                </c:pt>
              </c:strCache>
            </c:strRef>
          </c:xVal>
          <c:yVal>
            <c:numRef>
              <c:f>'Pola Distribusi (Contoh)'!$M$3:$M$7</c:f>
              <c:numCache>
                <c:formatCode>General</c:formatCode>
                <c:ptCount val="5"/>
                <c:pt idx="0">
                  <c:v>2</c:v>
                </c:pt>
                <c:pt idx="1">
                  <c:v>11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957-4807-98E1-545CA1180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102104"/>
        <c:axId val="333102496"/>
      </c:scatterChart>
      <c:valAx>
        <c:axId val="333102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33102496"/>
        <c:crosses val="autoZero"/>
        <c:crossBetween val="midCat"/>
      </c:valAx>
      <c:valAx>
        <c:axId val="33310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33102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(Contoh)'!$P$2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(Contoh)'!$O$3:$O$7</c:f>
              <c:strCache>
                <c:ptCount val="5"/>
                <c:pt idx="0">
                  <c:v>Sangat
Kurang</c:v>
                </c:pt>
                <c:pt idx="1">
                  <c:v>Kurang/
Misconduct</c:v>
                </c:pt>
                <c:pt idx="2">
                  <c:v>Butuh
Perbaikan</c:v>
                </c:pt>
                <c:pt idx="3">
                  <c:v>Baik</c:v>
                </c:pt>
                <c:pt idx="4">
                  <c:v>Sangat
Baik</c:v>
                </c:pt>
              </c:strCache>
            </c:strRef>
          </c:cat>
          <c:val>
            <c:numRef>
              <c:f>'Pola Distribusi (Contoh)'!$P$3:$P$7</c:f>
              <c:numCache>
                <c:formatCode>General</c:formatCode>
                <c:ptCount val="5"/>
                <c:pt idx="0">
                  <c:v>13</c:v>
                </c:pt>
                <c:pt idx="1">
                  <c:v>7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1CA-4262-9240-24FE7AE0C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503168"/>
        <c:axId val="334508656"/>
      </c:lineChart>
      <c:catAx>
        <c:axId val="33450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34508656"/>
        <c:crosses val="autoZero"/>
        <c:auto val="1"/>
        <c:lblAlgn val="ctr"/>
        <c:lblOffset val="100"/>
        <c:noMultiLvlLbl val="1"/>
      </c:catAx>
      <c:valAx>
        <c:axId val="33450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3450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Kurva Capaian</a:t>
            </a:r>
            <a:r>
              <a:rPr lang="en-US" baseline="0"/>
              <a:t> Organisasi berbading Capaian Pegawai</a:t>
            </a:r>
            <a:endParaRPr lang="id-ID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(Contoh)'!$F$2</c:f>
              <c:strCache>
                <c:ptCount val="1"/>
                <c:pt idx="0">
                  <c:v>Distribusi Pegawai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(Contoh)'!$E$3:$E$7</c:f>
              <c:strCache>
                <c:ptCount val="5"/>
                <c:pt idx="0">
                  <c:v>Sangat
Kurang</c:v>
                </c:pt>
                <c:pt idx="1">
                  <c:v>Kurang/
Misconduct</c:v>
                </c:pt>
                <c:pt idx="2">
                  <c:v>Butuh
Perbaikan</c:v>
                </c:pt>
                <c:pt idx="3">
                  <c:v>Baik</c:v>
                </c:pt>
                <c:pt idx="4">
                  <c:v>Sangat
Baik</c:v>
                </c:pt>
              </c:strCache>
            </c:strRef>
          </c:cat>
          <c:val>
            <c:numRef>
              <c:f>'Pola Distribusi (Contoh)'!$F$3:$F$7</c:f>
              <c:numCache>
                <c:formatCode>General</c:formatCode>
                <c:ptCount val="5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10</c:v>
                </c:pt>
                <c:pt idx="4">
                  <c:v>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666-41FA-87DD-08BE03BA1DDF}"/>
            </c:ext>
          </c:extLst>
        </c:ser>
        <c:ser>
          <c:idx val="1"/>
          <c:order val="1"/>
          <c:tx>
            <c:strRef>
              <c:f>'Pola Distribusi (Contoh)'!$G$2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(Contoh)'!$E$3:$E$7</c:f>
              <c:strCache>
                <c:ptCount val="5"/>
                <c:pt idx="0">
                  <c:v>Sangat
Kurang</c:v>
                </c:pt>
                <c:pt idx="1">
                  <c:v>Kurang/
Misconduct</c:v>
                </c:pt>
                <c:pt idx="2">
                  <c:v>Butuh
Perbaikan</c:v>
                </c:pt>
                <c:pt idx="3">
                  <c:v>Baik</c:v>
                </c:pt>
                <c:pt idx="4">
                  <c:v>Sangat
Baik</c:v>
                </c:pt>
              </c:strCache>
            </c:strRef>
          </c:cat>
          <c:val>
            <c:numRef>
              <c:f>'Pola Distribusi (Contoh)'!$G$3:$G$7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11</c:v>
                </c:pt>
                <c:pt idx="4">
                  <c:v>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666-41FA-87DD-08BE03BA1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507872"/>
        <c:axId val="334510224"/>
      </c:lineChart>
      <c:catAx>
        <c:axId val="334507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334510224"/>
        <c:crosses val="autoZero"/>
        <c:auto val="1"/>
        <c:lblAlgn val="ctr"/>
        <c:lblOffset val="100"/>
        <c:noMultiLvlLbl val="0"/>
      </c:catAx>
      <c:valAx>
        <c:axId val="3345102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Frekuensi Pgawai/</a:t>
                </a:r>
              </a:p>
              <a:p>
                <a:pPr>
                  <a:defRPr/>
                </a:pPr>
                <a:r>
                  <a:rPr lang="en-US"/>
                  <a:t>Capaian</a:t>
                </a:r>
                <a:r>
                  <a:rPr lang="en-US" baseline="0"/>
                  <a:t> Organisasi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one"/>
        <c:crossAx val="33450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10.png"/><Relationship Id="rId7" Type="http://schemas.openxmlformats.org/officeDocument/2006/relationships/image" Target="../media/image5.png"/><Relationship Id="rId12" Type="http://schemas.openxmlformats.org/officeDocument/2006/relationships/image" Target="../media/image17.png"/><Relationship Id="rId2" Type="http://schemas.openxmlformats.org/officeDocument/2006/relationships/image" Target="../media/image9.pn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image" Target="../media/image16.png"/><Relationship Id="rId5" Type="http://schemas.openxmlformats.org/officeDocument/2006/relationships/image" Target="../media/image12.png"/><Relationship Id="rId10" Type="http://schemas.openxmlformats.org/officeDocument/2006/relationships/image" Target="../media/image15.png"/><Relationship Id="rId4" Type="http://schemas.openxmlformats.org/officeDocument/2006/relationships/image" Target="../media/image11.png"/><Relationship Id="rId9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390528</xdr:colOff>
      <xdr:row>3</xdr:row>
      <xdr:rowOff>138873</xdr:rowOff>
    </xdr:from>
    <xdr:to>
      <xdr:col>16</xdr:col>
      <xdr:colOff>309566</xdr:colOff>
      <xdr:row>29</xdr:row>
      <xdr:rowOff>2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743703" y="853248"/>
          <a:ext cx="5405438" cy="7204904"/>
          <a:chOff x="7829550" y="952500"/>
          <a:chExt cx="6688992" cy="8629650"/>
        </a:xfrm>
      </xdr:grpSpPr>
      <xdr:pic>
        <xdr:nvPicPr>
          <xdr:cNvPr id="3" name="Picture 1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7829550" y="1276350"/>
            <a:ext cx="6677025" cy="6753225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4" name="Picture 2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324975" y="952500"/>
            <a:ext cx="3714750" cy="32385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5" name="Picture 3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7829550" y="8020050"/>
            <a:ext cx="6688992" cy="156210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7</xdr:col>
      <xdr:colOff>28575</xdr:colOff>
      <xdr:row>3</xdr:row>
      <xdr:rowOff>298433</xdr:rowOff>
    </xdr:from>
    <xdr:to>
      <xdr:col>8</xdr:col>
      <xdr:colOff>32809</xdr:colOff>
      <xdr:row>6</xdr:row>
      <xdr:rowOff>369342</xdr:rowOff>
    </xdr:to>
    <xdr:sp macro="" textlink="">
      <xdr:nvSpPr>
        <xdr:cNvPr id="6" name="Right Arrow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6389158" y="1018100"/>
          <a:ext cx="618068" cy="2378075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107182</xdr:colOff>
      <xdr:row>18</xdr:row>
      <xdr:rowOff>275167</xdr:rowOff>
    </xdr:from>
    <xdr:to>
      <xdr:col>23</xdr:col>
      <xdr:colOff>191849</xdr:colOff>
      <xdr:row>23</xdr:row>
      <xdr:rowOff>635000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10572776" y="4870980"/>
          <a:ext cx="6764073" cy="3574520"/>
        </a:xfrm>
        <a:prstGeom prst="rect">
          <a:avLst/>
        </a:prstGeom>
        <a:solidFill>
          <a:srgbClr val="66FFFF"/>
        </a:solidFill>
        <a:ln w="31750">
          <a:solidFill>
            <a:schemeClr val="accent2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12</xdr:col>
      <xdr:colOff>213015</xdr:colOff>
      <xdr:row>18</xdr:row>
      <xdr:rowOff>370417</xdr:rowOff>
    </xdr:from>
    <xdr:to>
      <xdr:col>23</xdr:col>
      <xdr:colOff>22516</xdr:colOff>
      <xdr:row>23</xdr:row>
      <xdr:rowOff>486833</xdr:rowOff>
    </xdr:to>
    <xdr:sp macro="" textlink="">
      <xdr:nvSpPr>
        <xdr:cNvPr id="5" name="object 1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0678609" y="4966230"/>
          <a:ext cx="6488907" cy="3331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rIns="0" bIns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265113" indent="-265113" algn="just" eaLnBrk="1" hangingPunct="1">
            <a:lnSpc>
              <a:spcPts val="1800"/>
            </a:lnSpc>
            <a:spcAft>
              <a:spcPts val="600"/>
            </a:spcAft>
            <a:buFontTx/>
            <a:buAutoNum type="arabicPeriod"/>
          </a:pPr>
          <a:r>
            <a:rPr lang="en-US" altLang="en-US" sz="1200" b="1">
              <a:latin typeface="Bookman Old Style" pitchFamily="18" charset="0"/>
              <a:cs typeface="Microsoft Sans Serif" pitchFamily="34" charset="0"/>
            </a:rPr>
            <a:t>Hasil Kerja Utama</a:t>
          </a:r>
          <a:r>
            <a:rPr lang="en-US" altLang="en-US" sz="1200">
              <a:latin typeface="Bookman Old Style" pitchFamily="18" charset="0"/>
              <a:cs typeface="Microsoft Sans Serif" pitchFamily="34" charset="0"/>
            </a:rPr>
            <a:t> adalah hasil kerja yang mencerminkan tingkat prioritas tinggi</a:t>
          </a: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.</a:t>
          </a:r>
          <a:endParaRPr lang="en-US" altLang="en-US" sz="1200">
            <a:latin typeface="Bookman Old Style" pitchFamily="18" charset="0"/>
            <a:cs typeface="Microsoft Sans Serif" pitchFamily="34" charset="0"/>
          </a:endParaRPr>
        </a:p>
        <a:p>
          <a:pPr marL="542925" lvl="1" indent="-277813" algn="just" eaLnBrk="1" hangingPunct="1">
            <a:lnSpc>
              <a:spcPts val="1800"/>
            </a:lnSpc>
            <a:spcAft>
              <a:spcPts val="600"/>
            </a:spcAft>
            <a:buFont typeface="Wingdings" pitchFamily="2" charset="2"/>
            <a:buChar char="Ø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Pada JPT, Pimpinan Unit Kerja Mandiri memuat :</a:t>
          </a:r>
        </a:p>
        <a:p>
          <a:pPr marL="712788" lvl="2" indent="-169863" algn="just" eaLnBrk="1" hangingPunct="1">
            <a:lnSpc>
              <a:spcPts val="1800"/>
            </a:lnSpc>
            <a:spcAft>
              <a:spcPts val="600"/>
            </a:spcAft>
            <a:buFont typeface="Arial" pitchFamily="34" charset="0"/>
            <a:buChar char="•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Sasaran, indikator dan target pada PK;</a:t>
          </a:r>
        </a:p>
        <a:p>
          <a:pPr marL="712788" lvl="2" indent="-169863" algn="just" eaLnBrk="1" hangingPunct="1">
            <a:lnSpc>
              <a:spcPts val="1800"/>
            </a:lnSpc>
            <a:spcAft>
              <a:spcPts val="600"/>
            </a:spcAft>
            <a:buFont typeface="Arial" pitchFamily="34" charset="0"/>
            <a:buChar char="•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Rencana strategis;</a:t>
          </a:r>
        </a:p>
        <a:p>
          <a:pPr marL="712788" lvl="2" indent="-169863" algn="just" eaLnBrk="1" hangingPunct="1">
            <a:lnSpc>
              <a:spcPts val="1800"/>
            </a:lnSpc>
            <a:spcAft>
              <a:spcPts val="600"/>
            </a:spcAft>
            <a:buFont typeface="Arial" pitchFamily="34" charset="0"/>
            <a:buChar char="•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Rencana kerja tahunan.</a:t>
          </a:r>
        </a:p>
        <a:p>
          <a:pPr marL="265113" indent="-265113" algn="just" eaLnBrk="1" hangingPunct="1">
            <a:lnSpc>
              <a:spcPts val="1800"/>
            </a:lnSpc>
            <a:spcAft>
              <a:spcPts val="600"/>
            </a:spcAft>
            <a:buFontTx/>
            <a:buAutoNum type="arabicPeriod"/>
          </a:pPr>
          <a:r>
            <a:rPr lang="en-US" altLang="en-US" sz="1200" b="1">
              <a:latin typeface="Bookman Old Style" pitchFamily="18" charset="0"/>
              <a:cs typeface="Microsoft Sans Serif" pitchFamily="34" charset="0"/>
            </a:rPr>
            <a:t>Hasil Kerja Tambahan</a:t>
          </a:r>
          <a:r>
            <a:rPr lang="en-US" altLang="en-US" sz="1200">
              <a:latin typeface="Bookman Old Style" pitchFamily="18" charset="0"/>
              <a:cs typeface="Microsoft Sans Serif" pitchFamily="34" charset="0"/>
            </a:rPr>
            <a:t> adalah hasil kerja yang mencerminkan tingkat prioritas rendah</a:t>
          </a:r>
          <a:endParaRPr lang="id-ID" altLang="en-US" sz="1200">
            <a:latin typeface="Bookman Old Style" pitchFamily="18" charset="0"/>
            <a:cs typeface="Microsoft Sans Serif" pitchFamily="34" charset="0"/>
          </a:endParaRPr>
        </a:p>
        <a:p>
          <a:pPr marL="265113" indent="-265113" algn="just" eaLnBrk="1" hangingPunct="1">
            <a:lnSpc>
              <a:spcPts val="1800"/>
            </a:lnSpc>
            <a:spcAft>
              <a:spcPts val="600"/>
            </a:spcAft>
            <a:buFontTx/>
            <a:buAutoNum type="arabicPeriod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Pejabat Penilai Kinerja menetapkan tingkat prioritas untuk rencana hasil kerja dalam kategori tinggi (</a:t>
          </a:r>
          <a:r>
            <a:rPr lang="id-ID" altLang="en-US" sz="1200" b="1">
              <a:latin typeface="Bookman Old Style" pitchFamily="18" charset="0"/>
              <a:cs typeface="Microsoft Sans Serif" pitchFamily="34" charset="0"/>
            </a:rPr>
            <a:t>hasil kerja utama</a:t>
          </a: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) atau rendah (</a:t>
          </a:r>
          <a:r>
            <a:rPr lang="id-ID" altLang="en-US" sz="1200" b="1">
              <a:latin typeface="Bookman Old Style" pitchFamily="18" charset="0"/>
              <a:cs typeface="Microsoft Sans Serif" pitchFamily="34" charset="0"/>
            </a:rPr>
            <a:t>hasil kerja tambahan</a:t>
          </a: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).</a:t>
          </a:r>
        </a:p>
        <a:p>
          <a:pPr marL="265113" indent="-265113" algn="just" eaLnBrk="1" hangingPunct="1">
            <a:lnSpc>
              <a:spcPts val="1800"/>
            </a:lnSpc>
            <a:spcAft>
              <a:spcPts val="600"/>
            </a:spcAft>
            <a:buFontTx/>
            <a:buAutoNum type="arabicPeriod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Contoh direktif sbg Hasil kerja utama: Penugasan sebagai Pelaksana harian (Plh.), Pelaksana Tugas (Plt.), atau pejabat fungsional mendapat penugasan untuk menduduki jabatan struktural</a:t>
          </a:r>
        </a:p>
      </xdr:txBody>
    </xdr:sp>
    <xdr:clientData/>
  </xdr:twoCellAnchor>
  <xdr:twoCellAnchor>
    <xdr:from>
      <xdr:col>0</xdr:col>
      <xdr:colOff>0</xdr:colOff>
      <xdr:row>27</xdr:row>
      <xdr:rowOff>613833</xdr:rowOff>
    </xdr:from>
    <xdr:to>
      <xdr:col>2</xdr:col>
      <xdr:colOff>793750</xdr:colOff>
      <xdr:row>29</xdr:row>
      <xdr:rowOff>10582</xdr:rowOff>
    </xdr:to>
    <xdr:sp macro="" textlink="">
      <xdr:nvSpPr>
        <xdr:cNvPr id="6" name="Rounded Rectangl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0" y="11006666"/>
          <a:ext cx="1143000" cy="285749"/>
        </a:xfrm>
        <a:prstGeom prst="roundRect">
          <a:avLst/>
        </a:prstGeom>
        <a:noFill/>
        <a:ln w="444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0</xdr:col>
      <xdr:colOff>0</xdr:colOff>
      <xdr:row>15</xdr:row>
      <xdr:rowOff>0</xdr:rowOff>
    </xdr:from>
    <xdr:to>
      <xdr:col>2</xdr:col>
      <xdr:colOff>793750</xdr:colOff>
      <xdr:row>16</xdr:row>
      <xdr:rowOff>0</xdr:rowOff>
    </xdr:to>
    <xdr:sp macro="" textlink="">
      <xdr:nvSpPr>
        <xdr:cNvPr id="7" name="Rounded Rectangle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>
        <a:xfrm>
          <a:off x="0" y="3048000"/>
          <a:ext cx="1143000" cy="243417"/>
        </a:xfrm>
        <a:prstGeom prst="roundRect">
          <a:avLst/>
        </a:prstGeom>
        <a:noFill/>
        <a:ln w="444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11</xdr:col>
      <xdr:colOff>112454</xdr:colOff>
      <xdr:row>15</xdr:row>
      <xdr:rowOff>52905</xdr:rowOff>
    </xdr:from>
    <xdr:to>
      <xdr:col>11</xdr:col>
      <xdr:colOff>256454</xdr:colOff>
      <xdr:row>15</xdr:row>
      <xdr:rowOff>196905</xdr:rowOff>
    </xdr:to>
    <xdr:sp macro="" textlink="">
      <xdr:nvSpPr>
        <xdr:cNvPr id="10" name="Oval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>
        <a:xfrm>
          <a:off x="9970829" y="3112811"/>
          <a:ext cx="144000" cy="144000"/>
        </a:xfrm>
        <a:prstGeom prst="ellipse">
          <a:avLst/>
        </a:prstGeom>
        <a:solidFill>
          <a:schemeClr val="accent2">
            <a:lumMod val="5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2</xdr:col>
      <xdr:colOff>793750</xdr:colOff>
      <xdr:row>15</xdr:row>
      <xdr:rowOff>124905</xdr:rowOff>
    </xdr:from>
    <xdr:to>
      <xdr:col>11</xdr:col>
      <xdr:colOff>112454</xdr:colOff>
      <xdr:row>15</xdr:row>
      <xdr:rowOff>125016</xdr:rowOff>
    </xdr:to>
    <xdr:cxnSp macro="">
      <xdr:nvCxnSpPr>
        <xdr:cNvPr id="12" name="Elbow Connector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CxnSpPr>
          <a:stCxn id="7" idx="3"/>
          <a:endCxn id="10" idx="2"/>
        </xdr:cNvCxnSpPr>
      </xdr:nvCxnSpPr>
      <xdr:spPr>
        <a:xfrm flipV="1">
          <a:off x="1139031" y="3184811"/>
          <a:ext cx="8831798" cy="111"/>
        </a:xfrm>
        <a:prstGeom prst="bentConnector3">
          <a:avLst>
            <a:gd name="adj1" fmla="val 50000"/>
          </a:avLst>
        </a:prstGeom>
        <a:ln w="44450">
          <a:solidFill>
            <a:schemeClr val="accent2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102140</xdr:colOff>
      <xdr:row>28</xdr:row>
      <xdr:rowOff>35725</xdr:rowOff>
    </xdr:from>
    <xdr:to>
      <xdr:col>11</xdr:col>
      <xdr:colOff>246140</xdr:colOff>
      <xdr:row>28</xdr:row>
      <xdr:rowOff>179725</xdr:rowOff>
    </xdr:to>
    <xdr:sp macro="" textlink="">
      <xdr:nvSpPr>
        <xdr:cNvPr id="14" name="Oval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>
        <a:xfrm>
          <a:off x="9960515" y="11060913"/>
          <a:ext cx="144000" cy="144000"/>
        </a:xfrm>
        <a:prstGeom prst="ellipse">
          <a:avLst/>
        </a:prstGeom>
        <a:solidFill>
          <a:schemeClr val="accent2">
            <a:lumMod val="5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2</xdr:col>
      <xdr:colOff>793750</xdr:colOff>
      <xdr:row>28</xdr:row>
      <xdr:rowOff>107725</xdr:rowOff>
    </xdr:from>
    <xdr:to>
      <xdr:col>11</xdr:col>
      <xdr:colOff>102140</xdr:colOff>
      <xdr:row>28</xdr:row>
      <xdr:rowOff>115754</xdr:rowOff>
    </xdr:to>
    <xdr:cxnSp macro="">
      <xdr:nvCxnSpPr>
        <xdr:cNvPr id="16" name="Elbow Connector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CxnSpPr>
          <a:stCxn id="6" idx="3"/>
          <a:endCxn id="14" idx="2"/>
        </xdr:cNvCxnSpPr>
      </xdr:nvCxnSpPr>
      <xdr:spPr>
        <a:xfrm flipV="1">
          <a:off x="1139031" y="11132913"/>
          <a:ext cx="8821484" cy="8029"/>
        </a:xfrm>
        <a:prstGeom prst="bentConnector3">
          <a:avLst>
            <a:gd name="adj1" fmla="val 50000"/>
          </a:avLst>
        </a:prstGeom>
        <a:ln w="44450">
          <a:solidFill>
            <a:schemeClr val="accent2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256454</xdr:colOff>
      <xdr:row>15</xdr:row>
      <xdr:rowOff>124905</xdr:rowOff>
    </xdr:from>
    <xdr:to>
      <xdr:col>12</xdr:col>
      <xdr:colOff>107182</xdr:colOff>
      <xdr:row>21</xdr:row>
      <xdr:rowOff>133615</xdr:rowOff>
    </xdr:to>
    <xdr:cxnSp macro="">
      <xdr:nvCxnSpPr>
        <xdr:cNvPr id="18" name="Elbow Connector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CxnSpPr>
          <a:stCxn id="10" idx="6"/>
          <a:endCxn id="4" idx="1"/>
        </xdr:cNvCxnSpPr>
      </xdr:nvCxnSpPr>
      <xdr:spPr>
        <a:xfrm>
          <a:off x="10114829" y="3184811"/>
          <a:ext cx="457947" cy="3473429"/>
        </a:xfrm>
        <a:prstGeom prst="bentConnector3">
          <a:avLst>
            <a:gd name="adj1" fmla="val 26601"/>
          </a:avLst>
        </a:prstGeom>
        <a:ln w="44450">
          <a:solidFill>
            <a:schemeClr val="accent2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246140</xdr:colOff>
      <xdr:row>21</xdr:row>
      <xdr:rowOff>133615</xdr:rowOff>
    </xdr:from>
    <xdr:to>
      <xdr:col>12</xdr:col>
      <xdr:colOff>107182</xdr:colOff>
      <xdr:row>28</xdr:row>
      <xdr:rowOff>107725</xdr:rowOff>
    </xdr:to>
    <xdr:cxnSp macro="">
      <xdr:nvCxnSpPr>
        <xdr:cNvPr id="20" name="Elbow Connector 19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CxnSpPr>
          <a:stCxn id="14" idx="6"/>
          <a:endCxn id="4" idx="1"/>
        </xdr:cNvCxnSpPr>
      </xdr:nvCxnSpPr>
      <xdr:spPr>
        <a:xfrm flipV="1">
          <a:off x="10104515" y="6658240"/>
          <a:ext cx="468261" cy="4474673"/>
        </a:xfrm>
        <a:prstGeom prst="bentConnector3">
          <a:avLst>
            <a:gd name="adj1" fmla="val 29659"/>
          </a:avLst>
        </a:prstGeom>
        <a:ln w="44450">
          <a:solidFill>
            <a:schemeClr val="accent2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1119188</xdr:colOff>
      <xdr:row>38</xdr:row>
      <xdr:rowOff>119062</xdr:rowOff>
    </xdr:from>
    <xdr:to>
      <xdr:col>11</xdr:col>
      <xdr:colOff>178594</xdr:colOff>
      <xdr:row>66</xdr:row>
      <xdr:rowOff>66146</xdr:rowOff>
    </xdr:to>
    <xdr:sp macro="" textlink="">
      <xdr:nvSpPr>
        <xdr:cNvPr id="13" name="Rectangle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/>
      </xdr:nvSpPr>
      <xdr:spPr>
        <a:xfrm>
          <a:off x="4857751" y="16787812"/>
          <a:ext cx="5345906" cy="5281084"/>
        </a:xfrm>
        <a:prstGeom prst="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12</xdr:col>
      <xdr:colOff>435259</xdr:colOff>
      <xdr:row>28</xdr:row>
      <xdr:rowOff>141632</xdr:rowOff>
    </xdr:from>
    <xdr:to>
      <xdr:col>21</xdr:col>
      <xdr:colOff>549558</xdr:colOff>
      <xdr:row>31</xdr:row>
      <xdr:rowOff>199580</xdr:rowOff>
    </xdr:to>
    <xdr:grpSp>
      <xdr:nvGrpSpPr>
        <xdr:cNvPr id="15" name="Group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11067540" y="11357320"/>
          <a:ext cx="5579268" cy="1593854"/>
          <a:chOff x="10414000" y="8540746"/>
          <a:chExt cx="5638800" cy="1593854"/>
        </a:xfrm>
      </xdr:grpSpPr>
      <xdr:pic>
        <xdr:nvPicPr>
          <xdr:cNvPr id="17" name="Picture 3">
            <a:extLst>
              <a:ext uri="{FF2B5EF4-FFF2-40B4-BE49-F238E27FC236}">
                <a16:creationId xmlns="" xmlns:a16="http://schemas.microsoft.com/office/drawing/2014/main" id="{00000000-0008-0000-01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0414000" y="8858250"/>
            <a:ext cx="5638800" cy="127635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19" name="Picture 4">
            <a:extLst>
              <a:ext uri="{FF2B5EF4-FFF2-40B4-BE49-F238E27FC236}">
                <a16:creationId xmlns="" xmlns:a16="http://schemas.microsoft.com/office/drawing/2014/main" id="{00000000-0008-0000-01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1440584" y="8540746"/>
            <a:ext cx="3526367" cy="314325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11</xdr:col>
      <xdr:colOff>178594</xdr:colOff>
      <xdr:row>30</xdr:row>
      <xdr:rowOff>204343</xdr:rowOff>
    </xdr:from>
    <xdr:to>
      <xdr:col>12</xdr:col>
      <xdr:colOff>435259</xdr:colOff>
      <xdr:row>52</xdr:row>
      <xdr:rowOff>92604</xdr:rowOff>
    </xdr:to>
    <xdr:cxnSp macro="">
      <xdr:nvCxnSpPr>
        <xdr:cNvPr id="21" name="Elbow Connector 20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CxnSpPr>
          <a:stCxn id="13" idx="3"/>
          <a:endCxn id="17" idx="1"/>
        </xdr:cNvCxnSpPr>
      </xdr:nvCxnSpPr>
      <xdr:spPr>
        <a:xfrm flipV="1">
          <a:off x="10203657" y="12122499"/>
          <a:ext cx="863883" cy="7305855"/>
        </a:xfrm>
        <a:prstGeom prst="bentConnector3">
          <a:avLst>
            <a:gd name="adj1" fmla="val 50000"/>
          </a:avLst>
        </a:prstGeom>
        <a:ln w="44450">
          <a:solidFill>
            <a:srgbClr val="FF0000"/>
          </a:solidFill>
          <a:headEnd type="diamon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533398</xdr:colOff>
      <xdr:row>4</xdr:row>
      <xdr:rowOff>228600</xdr:rowOff>
    </xdr:from>
    <xdr:to>
      <xdr:col>13</xdr:col>
      <xdr:colOff>590259</xdr:colOff>
      <xdr:row>56</xdr:row>
      <xdr:rowOff>100</xdr:rowOff>
    </xdr:to>
    <xdr:grpSp>
      <xdr:nvGrpSpPr>
        <xdr:cNvPr id="3" name="Group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7063315" y="1001183"/>
          <a:ext cx="4967527" cy="10767584"/>
          <a:chOff x="7381873" y="85725"/>
          <a:chExt cx="4899795" cy="10741125"/>
        </a:xfrm>
      </xdr:grpSpPr>
      <xdr:pic>
        <xdr:nvPicPr>
          <xdr:cNvPr id="4" name="Picture 2">
            <a:extLst>
              <a:ext uri="{FF2B5EF4-FFF2-40B4-BE49-F238E27FC236}">
                <a16:creationId xmlns="" xmlns:a16="http://schemas.microsoft.com/office/drawing/2014/main" id="{00000000-0008-0000-02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7381875" y="85725"/>
            <a:ext cx="4899793" cy="439200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5" name="Picture 3">
            <a:extLst>
              <a:ext uri="{FF2B5EF4-FFF2-40B4-BE49-F238E27FC236}">
                <a16:creationId xmlns=""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7381886" y="4467225"/>
            <a:ext cx="4897861" cy="387000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6" name="Picture 4">
            <a:extLst>
              <a:ext uri="{FF2B5EF4-FFF2-40B4-BE49-F238E27FC236}">
                <a16:creationId xmlns="" xmlns:a16="http://schemas.microsoft.com/office/drawing/2014/main" id="{00000000-0008-0000-02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7381873" y="8324850"/>
            <a:ext cx="4894906" cy="250200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5</xdr:col>
      <xdr:colOff>28575</xdr:colOff>
      <xdr:row>4</xdr:row>
      <xdr:rowOff>270953</xdr:rowOff>
    </xdr:from>
    <xdr:to>
      <xdr:col>6</xdr:col>
      <xdr:colOff>37042</xdr:colOff>
      <xdr:row>11</xdr:row>
      <xdr:rowOff>118553</xdr:rowOff>
    </xdr:to>
    <xdr:sp macro="" textlink="">
      <xdr:nvSpPr>
        <xdr:cNvPr id="7" name="Right Arrow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/>
      </xdr:nvSpPr>
      <xdr:spPr>
        <a:xfrm>
          <a:off x="6543675" y="1042478"/>
          <a:ext cx="618067" cy="2247900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16</xdr:row>
      <xdr:rowOff>19050</xdr:rowOff>
    </xdr:from>
    <xdr:to>
      <xdr:col>9</xdr:col>
      <xdr:colOff>63313</xdr:colOff>
      <xdr:row>16</xdr:row>
      <xdr:rowOff>2657475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476251</xdr:colOff>
      <xdr:row>16</xdr:row>
      <xdr:rowOff>1152497</xdr:rowOff>
    </xdr:from>
    <xdr:to>
      <xdr:col>39</xdr:col>
      <xdr:colOff>489041</xdr:colOff>
      <xdr:row>25</xdr:row>
      <xdr:rowOff>213755</xdr:rowOff>
    </xdr:to>
    <xdr:grpSp>
      <xdr:nvGrpSpPr>
        <xdr:cNvPr id="4" name="Group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11156157" y="4260028"/>
          <a:ext cx="16407697" cy="5645415"/>
          <a:chOff x="10282768" y="180976"/>
          <a:chExt cx="16471990" cy="6081183"/>
        </a:xfrm>
      </xdr:grpSpPr>
      <xdr:pic>
        <xdr:nvPicPr>
          <xdr:cNvPr id="5" name="Picture 9">
            <a:extLst>
              <a:ext uri="{FF2B5EF4-FFF2-40B4-BE49-F238E27FC236}">
                <a16:creationId xmlns="" xmlns:a16="http://schemas.microsoft.com/office/drawing/2014/main" id="{00000000-0008-0000-03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0282768" y="200025"/>
            <a:ext cx="4182160" cy="6043083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6" name="Picture 10">
            <a:extLst>
              <a:ext uri="{FF2B5EF4-FFF2-40B4-BE49-F238E27FC236}">
                <a16:creationId xmlns="" xmlns:a16="http://schemas.microsoft.com/office/drawing/2014/main" id="{00000000-0008-0000-03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4491758" y="180976"/>
            <a:ext cx="4070607" cy="6081183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7" name="Picture 11">
            <a:extLst>
              <a:ext uri="{FF2B5EF4-FFF2-40B4-BE49-F238E27FC236}">
                <a16:creationId xmlns="" xmlns:a16="http://schemas.microsoft.com/office/drawing/2014/main" id="{00000000-0008-0000-03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18584333" y="190501"/>
            <a:ext cx="4068234" cy="6043083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8" name="Picture 12">
            <a:extLst>
              <a:ext uri="{FF2B5EF4-FFF2-40B4-BE49-F238E27FC236}">
                <a16:creationId xmlns="" xmlns:a16="http://schemas.microsoft.com/office/drawing/2014/main" id="{00000000-0008-0000-03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 bwMode="auto">
          <a:xfrm>
            <a:off x="22681142" y="190500"/>
            <a:ext cx="4073616" cy="299085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11</xdr:col>
      <xdr:colOff>28575</xdr:colOff>
      <xdr:row>16</xdr:row>
      <xdr:rowOff>1150991</xdr:rowOff>
    </xdr:from>
    <xdr:to>
      <xdr:col>12</xdr:col>
      <xdr:colOff>599017</xdr:colOff>
      <xdr:row>18</xdr:row>
      <xdr:rowOff>487151</xdr:rowOff>
    </xdr:to>
    <xdr:sp macro="" textlink="">
      <xdr:nvSpPr>
        <xdr:cNvPr id="9" name="Right Arrow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/>
      </xdr:nvSpPr>
      <xdr:spPr>
        <a:xfrm>
          <a:off x="10660856" y="4068022"/>
          <a:ext cx="618067" cy="2300817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0</xdr:col>
      <xdr:colOff>0</xdr:colOff>
      <xdr:row>14</xdr:row>
      <xdr:rowOff>796</xdr:rowOff>
    </xdr:from>
    <xdr:to>
      <xdr:col>3</xdr:col>
      <xdr:colOff>315383</xdr:colOff>
      <xdr:row>16</xdr:row>
      <xdr:rowOff>45244</xdr:rowOff>
    </xdr:to>
    <xdr:sp macro="" textlink="">
      <xdr:nvSpPr>
        <xdr:cNvPr id="13" name="Rounded Rectangle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/>
      </xdr:nvSpPr>
      <xdr:spPr>
        <a:xfrm>
          <a:off x="0" y="2727327"/>
          <a:ext cx="2256102" cy="425448"/>
        </a:xfrm>
        <a:prstGeom prst="roundRect">
          <a:avLst/>
        </a:prstGeom>
        <a:noFill/>
        <a:ln w="412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12</xdr:col>
      <xdr:colOff>600069</xdr:colOff>
      <xdr:row>5</xdr:row>
      <xdr:rowOff>123825</xdr:rowOff>
    </xdr:from>
    <xdr:to>
      <xdr:col>19</xdr:col>
      <xdr:colOff>449784</xdr:colOff>
      <xdr:row>11</xdr:row>
      <xdr:rowOff>120653</xdr:rowOff>
    </xdr:to>
    <xdr:sp macro="" textlink="">
      <xdr:nvSpPr>
        <xdr:cNvPr id="14" name="Rounded Rectangle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/>
      </xdr:nvSpPr>
      <xdr:spPr>
        <a:xfrm>
          <a:off x="11279975" y="1064419"/>
          <a:ext cx="4100247" cy="1020765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3</xdr:col>
      <xdr:colOff>315383</xdr:colOff>
      <xdr:row>8</xdr:row>
      <xdr:rowOff>184152</xdr:rowOff>
    </xdr:from>
    <xdr:to>
      <xdr:col>12</xdr:col>
      <xdr:colOff>600069</xdr:colOff>
      <xdr:row>14</xdr:row>
      <xdr:rowOff>146056</xdr:rowOff>
    </xdr:to>
    <xdr:cxnSp macro="">
      <xdr:nvCxnSpPr>
        <xdr:cNvPr id="15" name="Elbow Connector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CxnSpPr>
          <a:endCxn id="14" idx="1"/>
        </xdr:cNvCxnSpPr>
      </xdr:nvCxnSpPr>
      <xdr:spPr>
        <a:xfrm flipV="1">
          <a:off x="2256102" y="1577183"/>
          <a:ext cx="9023873" cy="1104904"/>
        </a:xfrm>
        <a:prstGeom prst="bentConnector3">
          <a:avLst>
            <a:gd name="adj1" fmla="val 95000"/>
          </a:avLst>
        </a:prstGeom>
        <a:ln w="44450">
          <a:solidFill>
            <a:srgbClr val="FF0000"/>
          </a:solidFill>
          <a:headEnd type="diamon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66675</xdr:colOff>
      <xdr:row>7</xdr:row>
      <xdr:rowOff>0</xdr:rowOff>
    </xdr:from>
    <xdr:ext cx="3926417" cy="825504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11353800" y="1143000"/>
          <a:ext cx="3926417" cy="8255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d-ID" sz="1200">
              <a:latin typeface="Arial" pitchFamily="34" charset="0"/>
              <a:cs typeface="Arial" pitchFamily="34" charset="0"/>
            </a:rPr>
            <a:t>Penetapan </a:t>
          </a:r>
          <a:r>
            <a:rPr lang="id-ID" sz="1200" b="1">
              <a:latin typeface="Arial" pitchFamily="34" charset="0"/>
              <a:cs typeface="Arial" pitchFamily="34" charset="0"/>
            </a:rPr>
            <a:t>Capaian Kinerja Organisasi Periodik dan Tahunan</a:t>
          </a:r>
          <a:r>
            <a:rPr lang="id-ID" sz="1200">
              <a:latin typeface="Arial" pitchFamily="34" charset="0"/>
              <a:cs typeface="Arial" pitchFamily="34" charset="0"/>
            </a:rPr>
            <a:t> dilaksanakan sesuai dng ketentuan peraturan perundang-undangan yg mengatur</a:t>
          </a:r>
          <a:r>
            <a:rPr lang="id-ID" sz="1200" baseline="0">
              <a:latin typeface="Arial" pitchFamily="34" charset="0"/>
              <a:cs typeface="Arial" pitchFamily="34" charset="0"/>
            </a:rPr>
            <a:t> mengenai Kinerja Organisasi</a:t>
          </a:r>
          <a:endParaRPr lang="id-ID" sz="12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0</xdr:col>
      <xdr:colOff>0</xdr:colOff>
      <xdr:row>32</xdr:row>
      <xdr:rowOff>637646</xdr:rowOff>
    </xdr:from>
    <xdr:to>
      <xdr:col>1</xdr:col>
      <xdr:colOff>829468</xdr:colOff>
      <xdr:row>34</xdr:row>
      <xdr:rowOff>34395</xdr:rowOff>
    </xdr:to>
    <xdr:sp macro="" textlink="">
      <xdr:nvSpPr>
        <xdr:cNvPr id="24" name="Rounded Rectangle 23">
          <a:extLst>
            <a:ext uri="{FF2B5EF4-FFF2-40B4-BE49-F238E27FC236}">
              <a16:creationId xmlns="" xmlns:a16="http://schemas.microsoft.com/office/drawing/2014/main" id="{00000000-0008-0000-0300-000018000000}"/>
            </a:ext>
          </a:extLst>
        </xdr:cNvPr>
        <xdr:cNvSpPr/>
      </xdr:nvSpPr>
      <xdr:spPr>
        <a:xfrm>
          <a:off x="0" y="14639396"/>
          <a:ext cx="1139031" cy="289718"/>
        </a:xfrm>
        <a:prstGeom prst="roundRect">
          <a:avLst/>
        </a:prstGeom>
        <a:noFill/>
        <a:ln w="444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0</xdr:col>
      <xdr:colOff>0</xdr:colOff>
      <xdr:row>20</xdr:row>
      <xdr:rowOff>1</xdr:rowOff>
    </xdr:from>
    <xdr:to>
      <xdr:col>1</xdr:col>
      <xdr:colOff>829468</xdr:colOff>
      <xdr:row>21</xdr:row>
      <xdr:rowOff>1</xdr:rowOff>
    </xdr:to>
    <xdr:sp macro="" textlink="">
      <xdr:nvSpPr>
        <xdr:cNvPr id="25" name="Rounded Rectangle 24">
          <a:extLst>
            <a:ext uri="{FF2B5EF4-FFF2-40B4-BE49-F238E27FC236}">
              <a16:creationId xmlns="" xmlns:a16="http://schemas.microsoft.com/office/drawing/2014/main" id="{00000000-0008-0000-0300-000019000000}"/>
            </a:ext>
          </a:extLst>
        </xdr:cNvPr>
        <xdr:cNvSpPr/>
      </xdr:nvSpPr>
      <xdr:spPr>
        <a:xfrm>
          <a:off x="0" y="6679407"/>
          <a:ext cx="1139031" cy="250032"/>
        </a:xfrm>
        <a:prstGeom prst="roundRect">
          <a:avLst/>
        </a:prstGeom>
        <a:noFill/>
        <a:ln w="444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13</xdr:col>
      <xdr:colOff>381015</xdr:colOff>
      <xdr:row>27</xdr:row>
      <xdr:rowOff>95214</xdr:rowOff>
    </xdr:from>
    <xdr:to>
      <xdr:col>24</xdr:col>
      <xdr:colOff>465683</xdr:colOff>
      <xdr:row>32</xdr:row>
      <xdr:rowOff>455047</xdr:rowOff>
    </xdr:to>
    <xdr:sp macro="" textlink="">
      <xdr:nvSpPr>
        <xdr:cNvPr id="26" name="Rectangle 25">
          <a:extLst>
            <a:ext uri="{FF2B5EF4-FFF2-40B4-BE49-F238E27FC236}">
              <a16:creationId xmlns="" xmlns:a16="http://schemas.microsoft.com/office/drawing/2014/main" id="{00000000-0008-0000-0300-00001A000000}"/>
            </a:ext>
          </a:extLst>
        </xdr:cNvPr>
        <xdr:cNvSpPr/>
      </xdr:nvSpPr>
      <xdr:spPr>
        <a:xfrm>
          <a:off x="11668140" y="10882277"/>
          <a:ext cx="6764074" cy="3574520"/>
        </a:xfrm>
        <a:prstGeom prst="rect">
          <a:avLst/>
        </a:prstGeom>
        <a:solidFill>
          <a:srgbClr val="66FFFF"/>
        </a:solidFill>
        <a:ln w="31750">
          <a:solidFill>
            <a:schemeClr val="accent2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13</xdr:col>
      <xdr:colOff>486848</xdr:colOff>
      <xdr:row>27</xdr:row>
      <xdr:rowOff>214276</xdr:rowOff>
    </xdr:from>
    <xdr:to>
      <xdr:col>24</xdr:col>
      <xdr:colOff>296350</xdr:colOff>
      <xdr:row>32</xdr:row>
      <xdr:rowOff>330692</xdr:rowOff>
    </xdr:to>
    <xdr:sp macro="" textlink="">
      <xdr:nvSpPr>
        <xdr:cNvPr id="27" name="object 14">
          <a:extLst>
            <a:ext uri="{FF2B5EF4-FFF2-40B4-BE49-F238E27FC236}">
              <a16:creationId xmlns=""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11773973" y="11001339"/>
          <a:ext cx="6488908" cy="3331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rIns="0" bIns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265113" indent="-265113" algn="just" eaLnBrk="1" hangingPunct="1">
            <a:lnSpc>
              <a:spcPts val="1800"/>
            </a:lnSpc>
            <a:spcAft>
              <a:spcPts val="600"/>
            </a:spcAft>
            <a:buFontTx/>
            <a:buAutoNum type="arabicPeriod"/>
          </a:pPr>
          <a:r>
            <a:rPr lang="en-US" altLang="en-US" sz="1200" b="1">
              <a:latin typeface="Bookman Old Style" pitchFamily="18" charset="0"/>
              <a:cs typeface="Microsoft Sans Serif" pitchFamily="34" charset="0"/>
            </a:rPr>
            <a:t>Hasil Kerja Utama</a:t>
          </a:r>
          <a:r>
            <a:rPr lang="en-US" altLang="en-US" sz="1200">
              <a:latin typeface="Bookman Old Style" pitchFamily="18" charset="0"/>
              <a:cs typeface="Microsoft Sans Serif" pitchFamily="34" charset="0"/>
            </a:rPr>
            <a:t> adalah hasil kerja yang mencerminkan tingkat prioritas tinggi</a:t>
          </a: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.</a:t>
          </a:r>
          <a:endParaRPr lang="en-US" altLang="en-US" sz="1200">
            <a:latin typeface="Bookman Old Style" pitchFamily="18" charset="0"/>
            <a:cs typeface="Microsoft Sans Serif" pitchFamily="34" charset="0"/>
          </a:endParaRPr>
        </a:p>
        <a:p>
          <a:pPr marL="542925" lvl="1" indent="-277813" algn="just" eaLnBrk="1" hangingPunct="1">
            <a:lnSpc>
              <a:spcPts val="1800"/>
            </a:lnSpc>
            <a:spcAft>
              <a:spcPts val="600"/>
            </a:spcAft>
            <a:buFont typeface="Wingdings" pitchFamily="2" charset="2"/>
            <a:buChar char="Ø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Pada JPT, Pimpinan Unit Kerja Mandiri memuat :</a:t>
          </a:r>
        </a:p>
        <a:p>
          <a:pPr marL="712788" lvl="2" indent="-169863" algn="just" eaLnBrk="1" hangingPunct="1">
            <a:lnSpc>
              <a:spcPts val="1800"/>
            </a:lnSpc>
            <a:spcAft>
              <a:spcPts val="600"/>
            </a:spcAft>
            <a:buFont typeface="Arial" pitchFamily="34" charset="0"/>
            <a:buChar char="•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Sasaran, indikator dan target pada PK;</a:t>
          </a:r>
        </a:p>
        <a:p>
          <a:pPr marL="712788" lvl="2" indent="-169863" algn="just" eaLnBrk="1" hangingPunct="1">
            <a:lnSpc>
              <a:spcPts val="1800"/>
            </a:lnSpc>
            <a:spcAft>
              <a:spcPts val="600"/>
            </a:spcAft>
            <a:buFont typeface="Arial" pitchFamily="34" charset="0"/>
            <a:buChar char="•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Rencana strategis;</a:t>
          </a:r>
        </a:p>
        <a:p>
          <a:pPr marL="712788" lvl="2" indent="-169863" algn="just" eaLnBrk="1" hangingPunct="1">
            <a:lnSpc>
              <a:spcPts val="1800"/>
            </a:lnSpc>
            <a:spcAft>
              <a:spcPts val="600"/>
            </a:spcAft>
            <a:buFont typeface="Arial" pitchFamily="34" charset="0"/>
            <a:buChar char="•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Rencana kerja tahunan.</a:t>
          </a:r>
        </a:p>
        <a:p>
          <a:pPr marL="265113" indent="-265113" algn="just" eaLnBrk="1" hangingPunct="1">
            <a:lnSpc>
              <a:spcPts val="1800"/>
            </a:lnSpc>
            <a:spcAft>
              <a:spcPts val="600"/>
            </a:spcAft>
            <a:buFontTx/>
            <a:buAutoNum type="arabicPeriod"/>
          </a:pPr>
          <a:r>
            <a:rPr lang="en-US" altLang="en-US" sz="1200" b="1">
              <a:latin typeface="Bookman Old Style" pitchFamily="18" charset="0"/>
              <a:cs typeface="Microsoft Sans Serif" pitchFamily="34" charset="0"/>
            </a:rPr>
            <a:t>Hasil Kerja Tambahan</a:t>
          </a:r>
          <a:r>
            <a:rPr lang="en-US" altLang="en-US" sz="1200">
              <a:latin typeface="Bookman Old Style" pitchFamily="18" charset="0"/>
              <a:cs typeface="Microsoft Sans Serif" pitchFamily="34" charset="0"/>
            </a:rPr>
            <a:t> adalah hasil kerja yang mencerminkan tingkat prioritas rendah</a:t>
          </a:r>
          <a:endParaRPr lang="id-ID" altLang="en-US" sz="1200">
            <a:latin typeface="Bookman Old Style" pitchFamily="18" charset="0"/>
            <a:cs typeface="Microsoft Sans Serif" pitchFamily="34" charset="0"/>
          </a:endParaRPr>
        </a:p>
        <a:p>
          <a:pPr marL="265113" indent="-265113" algn="just" eaLnBrk="1" hangingPunct="1">
            <a:lnSpc>
              <a:spcPts val="1800"/>
            </a:lnSpc>
            <a:spcAft>
              <a:spcPts val="600"/>
            </a:spcAft>
            <a:buFontTx/>
            <a:buAutoNum type="arabicPeriod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Pejabat Penilai Kinerja menetapkan tingkat prioritas untuk rencana hasil kerja dalam kategori tinggi (</a:t>
          </a:r>
          <a:r>
            <a:rPr lang="id-ID" altLang="en-US" sz="1200" b="1">
              <a:latin typeface="Bookman Old Style" pitchFamily="18" charset="0"/>
              <a:cs typeface="Microsoft Sans Serif" pitchFamily="34" charset="0"/>
            </a:rPr>
            <a:t>hasil kerja utama</a:t>
          </a: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) atau rendah (</a:t>
          </a:r>
          <a:r>
            <a:rPr lang="id-ID" altLang="en-US" sz="1200" b="1">
              <a:latin typeface="Bookman Old Style" pitchFamily="18" charset="0"/>
              <a:cs typeface="Microsoft Sans Serif" pitchFamily="34" charset="0"/>
            </a:rPr>
            <a:t>hasil kerja tambahan</a:t>
          </a: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).</a:t>
          </a:r>
        </a:p>
        <a:p>
          <a:pPr marL="265113" indent="-265113" algn="just" eaLnBrk="1" hangingPunct="1">
            <a:lnSpc>
              <a:spcPts val="1800"/>
            </a:lnSpc>
            <a:spcAft>
              <a:spcPts val="600"/>
            </a:spcAft>
            <a:buFontTx/>
            <a:buAutoNum type="arabicPeriod"/>
          </a:pPr>
          <a:r>
            <a:rPr lang="id-ID" altLang="en-US" sz="1200">
              <a:latin typeface="Bookman Old Style" pitchFamily="18" charset="0"/>
              <a:cs typeface="Microsoft Sans Serif" pitchFamily="34" charset="0"/>
            </a:rPr>
            <a:t>Contoh direktif sbg Hasil kerja utama: Penugasan sebagai Pelaksana harian (Plh.), Pelaksana Tugas (Plt.), atau pejabat fungsional mendapat penugasan untuk menduduki jabatan struktural</a:t>
          </a:r>
        </a:p>
      </xdr:txBody>
    </xdr:sp>
    <xdr:clientData/>
  </xdr:twoCellAnchor>
  <xdr:twoCellAnchor>
    <xdr:from>
      <xdr:col>1</xdr:col>
      <xdr:colOff>829468</xdr:colOff>
      <xdr:row>20</xdr:row>
      <xdr:rowOff>125017</xdr:rowOff>
    </xdr:from>
    <xdr:to>
      <xdr:col>13</xdr:col>
      <xdr:colOff>486848</xdr:colOff>
      <xdr:row>29</xdr:row>
      <xdr:rowOff>593953</xdr:rowOff>
    </xdr:to>
    <xdr:cxnSp macro="">
      <xdr:nvCxnSpPr>
        <xdr:cNvPr id="29" name="Elbow Connector 28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CxnSpPr>
          <a:stCxn id="25" idx="3"/>
          <a:endCxn id="27" idx="1"/>
        </xdr:cNvCxnSpPr>
      </xdr:nvCxnSpPr>
      <xdr:spPr>
        <a:xfrm>
          <a:off x="1139031" y="6804423"/>
          <a:ext cx="10634942" cy="5862468"/>
        </a:xfrm>
        <a:prstGeom prst="bentConnector3">
          <a:avLst>
            <a:gd name="adj1" fmla="val 91199"/>
          </a:avLst>
        </a:prstGeom>
        <a:ln w="44450">
          <a:solidFill>
            <a:schemeClr val="accent2">
              <a:lumMod val="50000"/>
            </a:schemeClr>
          </a:solidFill>
          <a:headEnd type="oval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793750</xdr:colOff>
      <xdr:row>29</xdr:row>
      <xdr:rowOff>593953</xdr:rowOff>
    </xdr:from>
    <xdr:to>
      <xdr:col>13</xdr:col>
      <xdr:colOff>486848</xdr:colOff>
      <xdr:row>33</xdr:row>
      <xdr:rowOff>151473</xdr:rowOff>
    </xdr:to>
    <xdr:cxnSp macro="">
      <xdr:nvCxnSpPr>
        <xdr:cNvPr id="32" name="Elbow Connector 31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CxnSpPr>
          <a:endCxn id="27" idx="1"/>
        </xdr:cNvCxnSpPr>
      </xdr:nvCxnSpPr>
      <xdr:spPr>
        <a:xfrm flipV="1">
          <a:off x="1103313" y="12666891"/>
          <a:ext cx="10670660" cy="2129270"/>
        </a:xfrm>
        <a:prstGeom prst="bentConnector3">
          <a:avLst>
            <a:gd name="adj1" fmla="val 91284"/>
          </a:avLst>
        </a:prstGeom>
        <a:ln w="44450">
          <a:solidFill>
            <a:schemeClr val="accent2">
              <a:lumMod val="50000"/>
            </a:schemeClr>
          </a:solidFill>
          <a:headEnd type="oval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45</xdr:row>
      <xdr:rowOff>144117</xdr:rowOff>
    </xdr:from>
    <xdr:to>
      <xdr:col>12</xdr:col>
      <xdr:colOff>226219</xdr:colOff>
      <xdr:row>73</xdr:row>
      <xdr:rowOff>91201</xdr:rowOff>
    </xdr:to>
    <xdr:sp macro="" textlink="">
      <xdr:nvSpPr>
        <xdr:cNvPr id="20" name="Rectangle 19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/>
      </xdr:nvSpPr>
      <xdr:spPr>
        <a:xfrm>
          <a:off x="5298281" y="21182461"/>
          <a:ext cx="5607844" cy="5281084"/>
        </a:xfrm>
        <a:prstGeom prst="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14</xdr:col>
      <xdr:colOff>507148</xdr:colOff>
      <xdr:row>35</xdr:row>
      <xdr:rowOff>23813</xdr:rowOff>
    </xdr:from>
    <xdr:to>
      <xdr:col>24</xdr:col>
      <xdr:colOff>287601</xdr:colOff>
      <xdr:row>37</xdr:row>
      <xdr:rowOff>331792</xdr:rowOff>
    </xdr:to>
    <xdr:grpSp>
      <xdr:nvGrpSpPr>
        <xdr:cNvPr id="21" name="Group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GrpSpPr/>
      </xdr:nvGrpSpPr>
      <xdr:grpSpPr>
        <a:xfrm>
          <a:off x="12401492" y="15751969"/>
          <a:ext cx="5852640" cy="1593854"/>
          <a:chOff x="10414000" y="8540746"/>
          <a:chExt cx="5638800" cy="1593854"/>
        </a:xfrm>
      </xdr:grpSpPr>
      <xdr:pic>
        <xdr:nvPicPr>
          <xdr:cNvPr id="22" name="Picture 3">
            <a:extLst>
              <a:ext uri="{FF2B5EF4-FFF2-40B4-BE49-F238E27FC236}">
                <a16:creationId xmlns="" xmlns:a16="http://schemas.microsoft.com/office/drawing/2014/main" id="{00000000-0008-0000-03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/>
          <a:srcRect/>
          <a:stretch>
            <a:fillRect/>
          </a:stretch>
        </xdr:blipFill>
        <xdr:spPr bwMode="auto">
          <a:xfrm>
            <a:off x="10414000" y="8858250"/>
            <a:ext cx="5638800" cy="127635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23" name="Picture 4">
            <a:extLst>
              <a:ext uri="{FF2B5EF4-FFF2-40B4-BE49-F238E27FC236}">
                <a16:creationId xmlns="" xmlns:a16="http://schemas.microsoft.com/office/drawing/2014/main" id="{00000000-0008-0000-03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/>
          <a:srcRect/>
          <a:stretch>
            <a:fillRect/>
          </a:stretch>
        </xdr:blipFill>
        <xdr:spPr bwMode="auto">
          <a:xfrm>
            <a:off x="11440584" y="8540746"/>
            <a:ext cx="3526367" cy="314325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12</xdr:col>
      <xdr:colOff>226219</xdr:colOff>
      <xdr:row>36</xdr:row>
      <xdr:rowOff>336554</xdr:rowOff>
    </xdr:from>
    <xdr:to>
      <xdr:col>14</xdr:col>
      <xdr:colOff>507148</xdr:colOff>
      <xdr:row>59</xdr:row>
      <xdr:rowOff>117659</xdr:rowOff>
    </xdr:to>
    <xdr:cxnSp macro="">
      <xdr:nvCxnSpPr>
        <xdr:cNvPr id="28" name="Elbow Connector 27">
          <a:extLst>
            <a:ext uri="{FF2B5EF4-FFF2-40B4-BE49-F238E27FC236}">
              <a16:creationId xmlns="" xmlns:a16="http://schemas.microsoft.com/office/drawing/2014/main" id="{00000000-0008-0000-0300-00001C000000}"/>
            </a:ext>
          </a:extLst>
        </xdr:cNvPr>
        <xdr:cNvCxnSpPr>
          <a:stCxn id="20" idx="3"/>
          <a:endCxn id="22" idx="1"/>
        </xdr:cNvCxnSpPr>
      </xdr:nvCxnSpPr>
      <xdr:spPr>
        <a:xfrm flipV="1">
          <a:off x="10906125" y="16517148"/>
          <a:ext cx="1495367" cy="7305855"/>
        </a:xfrm>
        <a:prstGeom prst="bentConnector3">
          <a:avLst>
            <a:gd name="adj1" fmla="val 50000"/>
          </a:avLst>
        </a:prstGeom>
        <a:ln w="44450">
          <a:solidFill>
            <a:srgbClr val="FF0000"/>
          </a:solidFill>
          <a:headEnd type="diamon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97289</xdr:colOff>
      <xdr:row>1</xdr:row>
      <xdr:rowOff>47625</xdr:rowOff>
    </xdr:from>
    <xdr:to>
      <xdr:col>33</xdr:col>
      <xdr:colOff>373160</xdr:colOff>
      <xdr:row>16</xdr:row>
      <xdr:rowOff>940594</xdr:rowOff>
    </xdr:to>
    <xdr:pic>
      <xdr:nvPicPr>
        <xdr:cNvPr id="30" name="Picture 11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9885477" y="238125"/>
          <a:ext cx="3919183" cy="3619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33</xdr:col>
      <xdr:colOff>393250</xdr:colOff>
      <xdr:row>1</xdr:row>
      <xdr:rowOff>47625</xdr:rowOff>
    </xdr:from>
    <xdr:to>
      <xdr:col>39</xdr:col>
      <xdr:colOff>202402</xdr:colOff>
      <xdr:row>16</xdr:row>
      <xdr:rowOff>976313</xdr:rowOff>
    </xdr:to>
    <xdr:grpSp>
      <xdr:nvGrpSpPr>
        <xdr:cNvPr id="31" name="Group 30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GrpSpPr/>
      </xdr:nvGrpSpPr>
      <xdr:grpSpPr>
        <a:xfrm>
          <a:off x="23824750" y="238125"/>
          <a:ext cx="3452465" cy="3845719"/>
          <a:chOff x="22441897" y="1583461"/>
          <a:chExt cx="5872865" cy="6060003"/>
        </a:xfrm>
      </xdr:grpSpPr>
      <xdr:pic>
        <xdr:nvPicPr>
          <xdr:cNvPr id="33" name="Picture 12">
            <a:extLst>
              <a:ext uri="{FF2B5EF4-FFF2-40B4-BE49-F238E27FC236}">
                <a16:creationId xmlns="" xmlns:a16="http://schemas.microsoft.com/office/drawing/2014/main" id="{00000000-0008-0000-03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/>
          <a:srcRect/>
          <a:stretch>
            <a:fillRect/>
          </a:stretch>
        </xdr:blipFill>
        <xdr:spPr bwMode="auto">
          <a:xfrm>
            <a:off x="22509403" y="1583461"/>
            <a:ext cx="5805359" cy="3110547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34" name="Picture 13">
            <a:extLst>
              <a:ext uri="{FF2B5EF4-FFF2-40B4-BE49-F238E27FC236}">
                <a16:creationId xmlns="" xmlns:a16="http://schemas.microsoft.com/office/drawing/2014/main" id="{00000000-0008-0000-03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/>
          <a:stretch>
            <a:fillRect/>
          </a:stretch>
        </xdr:blipFill>
        <xdr:spPr bwMode="auto">
          <a:xfrm>
            <a:off x="22441897" y="4580406"/>
            <a:ext cx="5872864" cy="3063058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20</xdr:col>
      <xdr:colOff>404809</xdr:colOff>
      <xdr:row>1</xdr:row>
      <xdr:rowOff>47625</xdr:rowOff>
    </xdr:from>
    <xdr:to>
      <xdr:col>27</xdr:col>
      <xdr:colOff>71433</xdr:colOff>
      <xdr:row>16</xdr:row>
      <xdr:rowOff>785813</xdr:rowOff>
    </xdr:to>
    <xdr:grpSp>
      <xdr:nvGrpSpPr>
        <xdr:cNvPr id="35" name="Group 34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GrpSpPr/>
      </xdr:nvGrpSpPr>
      <xdr:grpSpPr>
        <a:xfrm>
          <a:off x="15942465" y="238125"/>
          <a:ext cx="3917156" cy="3655219"/>
          <a:chOff x="10332924" y="1530798"/>
          <a:chExt cx="6443949" cy="5925230"/>
        </a:xfrm>
      </xdr:grpSpPr>
      <xdr:pic>
        <xdr:nvPicPr>
          <xdr:cNvPr id="36" name="Picture 10">
            <a:extLst>
              <a:ext uri="{FF2B5EF4-FFF2-40B4-BE49-F238E27FC236}">
                <a16:creationId xmlns="" xmlns:a16="http://schemas.microsoft.com/office/drawing/2014/main" id="{00000000-0008-0000-03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/>
          <a:srcRect/>
          <a:stretch>
            <a:fillRect/>
          </a:stretch>
        </xdr:blipFill>
        <xdr:spPr bwMode="auto">
          <a:xfrm>
            <a:off x="10332924" y="1828550"/>
            <a:ext cx="6443949" cy="5627478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37" name="Picture 14">
            <a:extLst>
              <a:ext uri="{FF2B5EF4-FFF2-40B4-BE49-F238E27FC236}">
                <a16:creationId xmlns="" xmlns:a16="http://schemas.microsoft.com/office/drawing/2014/main" id="{00000000-0008-0000-03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/>
          <a:srcRect/>
          <a:stretch>
            <a:fillRect/>
          </a:stretch>
        </xdr:blipFill>
        <xdr:spPr bwMode="auto">
          <a:xfrm>
            <a:off x="11912530" y="1530798"/>
            <a:ext cx="2647513" cy="30868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19</xdr:col>
      <xdr:colOff>490539</xdr:colOff>
      <xdr:row>3</xdr:row>
      <xdr:rowOff>184193</xdr:rowOff>
    </xdr:from>
    <xdr:to>
      <xdr:col>20</xdr:col>
      <xdr:colOff>297659</xdr:colOff>
      <xdr:row>13</xdr:row>
      <xdr:rowOff>59521</xdr:rowOff>
    </xdr:to>
    <xdr:sp macro="" textlink="">
      <xdr:nvSpPr>
        <xdr:cNvPr id="45" name="Right Arrow 44">
          <a:extLst>
            <a:ext uri="{FF2B5EF4-FFF2-40B4-BE49-F238E27FC236}">
              <a16:creationId xmlns="" xmlns:a16="http://schemas.microsoft.com/office/drawing/2014/main" id="{00000000-0008-0000-0300-00002D000000}"/>
            </a:ext>
          </a:extLst>
        </xdr:cNvPr>
        <xdr:cNvSpPr/>
      </xdr:nvSpPr>
      <xdr:spPr>
        <a:xfrm>
          <a:off x="15420977" y="755693"/>
          <a:ext cx="414338" cy="1649359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76201</xdr:colOff>
      <xdr:row>0</xdr:row>
      <xdr:rowOff>47624</xdr:rowOff>
    </xdr:from>
    <xdr:to>
      <xdr:col>4</xdr:col>
      <xdr:colOff>1228725</xdr:colOff>
      <xdr:row>7</xdr:row>
      <xdr:rowOff>34816</xdr:rowOff>
    </xdr:to>
    <xdr:pic>
      <xdr:nvPicPr>
        <xdr:cNvPr id="2" name="Picture 1" descr="garuda file indonesia logo wikimedia commons 34025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1" y="47624"/>
          <a:ext cx="1152524" cy="1254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500592</xdr:colOff>
      <xdr:row>19</xdr:row>
      <xdr:rowOff>190500</xdr:rowOff>
    </xdr:from>
    <xdr:to>
      <xdr:col>14</xdr:col>
      <xdr:colOff>84668</xdr:colOff>
      <xdr:row>33</xdr:row>
      <xdr:rowOff>127000</xdr:rowOff>
    </xdr:to>
    <xdr:grpSp>
      <xdr:nvGrpSpPr>
        <xdr:cNvPr id="4" name="Group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GrpSpPr/>
      </xdr:nvGrpSpPr>
      <xdr:grpSpPr>
        <a:xfrm>
          <a:off x="7633759" y="3746500"/>
          <a:ext cx="4494742" cy="2984500"/>
          <a:chOff x="8448675" y="2619375"/>
          <a:chExt cx="4248150" cy="2628900"/>
        </a:xfrm>
      </xdr:grpSpPr>
      <xdr:pic>
        <xdr:nvPicPr>
          <xdr:cNvPr id="5" name="Picture 1">
            <a:extLst>
              <a:ext uri="{FF2B5EF4-FFF2-40B4-BE49-F238E27FC236}">
                <a16:creationId xmlns="" xmlns:a16="http://schemas.microsoft.com/office/drawing/2014/main" id="{00000000-0008-0000-04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8448675" y="2895600"/>
            <a:ext cx="4248150" cy="2352675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6" name="Picture 2">
            <a:extLst>
              <a:ext uri="{FF2B5EF4-FFF2-40B4-BE49-F238E27FC236}">
                <a16:creationId xmlns="" xmlns:a16="http://schemas.microsoft.com/office/drawing/2014/main" id="{00000000-0008-0000-04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9144000" y="2619375"/>
            <a:ext cx="2838450" cy="276225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5</xdr:col>
      <xdr:colOff>21167</xdr:colOff>
      <xdr:row>19</xdr:row>
      <xdr:rowOff>314325</xdr:rowOff>
    </xdr:from>
    <xdr:to>
      <xdr:col>6</xdr:col>
      <xdr:colOff>592667</xdr:colOff>
      <xdr:row>31</xdr:row>
      <xdr:rowOff>79375</xdr:rowOff>
    </xdr:to>
    <xdr:sp macro="" textlink="">
      <xdr:nvSpPr>
        <xdr:cNvPr id="7" name="Right Arrow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7112000" y="3870325"/>
          <a:ext cx="613834" cy="2305050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114299</xdr:rowOff>
    </xdr:from>
    <xdr:to>
      <xdr:col>3</xdr:col>
      <xdr:colOff>390525</xdr:colOff>
      <xdr:row>20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857250</xdr:colOff>
      <xdr:row>8</xdr:row>
      <xdr:rowOff>85724</xdr:rowOff>
    </xdr:from>
    <xdr:to>
      <xdr:col>7</xdr:col>
      <xdr:colOff>209550</xdr:colOff>
      <xdr:row>18</xdr:row>
      <xdr:rowOff>95249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28574</xdr:colOff>
      <xdr:row>8</xdr:row>
      <xdr:rowOff>104775</xdr:rowOff>
    </xdr:from>
    <xdr:to>
      <xdr:col>10</xdr:col>
      <xdr:colOff>361949</xdr:colOff>
      <xdr:row>18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38100</xdr:colOff>
      <xdr:row>8</xdr:row>
      <xdr:rowOff>123825</xdr:rowOff>
    </xdr:from>
    <xdr:to>
      <xdr:col>13</xdr:col>
      <xdr:colOff>495300</xdr:colOff>
      <xdr:row>18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28575</xdr:colOff>
      <xdr:row>8</xdr:row>
      <xdr:rowOff>76200</xdr:rowOff>
    </xdr:from>
    <xdr:to>
      <xdr:col>16</xdr:col>
      <xdr:colOff>314325</xdr:colOff>
      <xdr:row>18</xdr:row>
      <xdr:rowOff>57150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542925</xdr:colOff>
      <xdr:row>23</xdr:row>
      <xdr:rowOff>180975</xdr:rowOff>
    </xdr:from>
    <xdr:to>
      <xdr:col>7</xdr:col>
      <xdr:colOff>447675</xdr:colOff>
      <xdr:row>38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7"/>
  <sheetViews>
    <sheetView view="pageBreakPreview" zoomScaleNormal="100" zoomScaleSheetLayoutView="100" workbookViewId="0">
      <selection activeCell="J3" sqref="J3"/>
    </sheetView>
  </sheetViews>
  <sheetFormatPr defaultColWidth="9.140625" defaultRowHeight="15" x14ac:dyDescent="0.25"/>
  <cols>
    <col min="1" max="1" width="0.85546875" style="4" customWidth="1"/>
    <col min="2" max="2" width="22.28515625" style="4" customWidth="1"/>
    <col min="3" max="3" width="18.42578125" style="4" customWidth="1"/>
    <col min="4" max="6" width="17.7109375" style="4" customWidth="1"/>
    <col min="7" max="7" width="0.5703125" style="4" customWidth="1"/>
    <col min="8" max="16384" width="9.140625" style="4"/>
  </cols>
  <sheetData>
    <row r="1" spans="2:6" x14ac:dyDescent="0.25">
      <c r="B1" s="121" t="s">
        <v>187</v>
      </c>
      <c r="C1" s="121"/>
      <c r="D1" s="121"/>
      <c r="E1" s="121"/>
      <c r="F1" s="121"/>
    </row>
    <row r="2" spans="2:6" ht="16.5" thickBot="1" x14ac:dyDescent="0.35">
      <c r="B2" s="33"/>
      <c r="C2" s="33"/>
      <c r="D2" s="33"/>
      <c r="E2" s="33"/>
      <c r="F2" s="33"/>
    </row>
    <row r="3" spans="2:6" s="5" customFormat="1" ht="24.95" customHeight="1" x14ac:dyDescent="0.25">
      <c r="B3" s="88" t="s">
        <v>188</v>
      </c>
      <c r="C3" s="89" t="s">
        <v>15</v>
      </c>
      <c r="D3" s="122" t="s">
        <v>189</v>
      </c>
      <c r="E3" s="123"/>
      <c r="F3" s="124"/>
    </row>
    <row r="4" spans="2:6" ht="48" x14ac:dyDescent="0.25">
      <c r="B4" s="90" t="s">
        <v>190</v>
      </c>
      <c r="C4" s="91" t="s">
        <v>191</v>
      </c>
      <c r="D4" s="91" t="s">
        <v>192</v>
      </c>
      <c r="E4" s="91" t="s">
        <v>193</v>
      </c>
      <c r="F4" s="54" t="s">
        <v>194</v>
      </c>
    </row>
    <row r="5" spans="2:6" ht="66.75" customHeight="1" x14ac:dyDescent="0.25">
      <c r="B5" s="90" t="s">
        <v>195</v>
      </c>
      <c r="C5" s="91" t="s">
        <v>191</v>
      </c>
      <c r="D5" s="92" t="s">
        <v>196</v>
      </c>
      <c r="E5" s="92" t="s">
        <v>197</v>
      </c>
      <c r="F5" s="93" t="s">
        <v>198</v>
      </c>
    </row>
    <row r="6" spans="2:6" ht="66.75" customHeight="1" x14ac:dyDescent="0.25">
      <c r="B6" s="90" t="s">
        <v>199</v>
      </c>
      <c r="C6" s="91" t="s">
        <v>191</v>
      </c>
      <c r="D6" s="92" t="s">
        <v>196</v>
      </c>
      <c r="E6" s="92" t="s">
        <v>198</v>
      </c>
      <c r="F6" s="93" t="s">
        <v>200</v>
      </c>
    </row>
    <row r="7" spans="2:6" ht="66.75" customHeight="1" thickBot="1" x14ac:dyDescent="0.3">
      <c r="B7" s="94" t="s">
        <v>199</v>
      </c>
      <c r="C7" s="95" t="s">
        <v>191</v>
      </c>
      <c r="D7" s="96" t="s">
        <v>196</v>
      </c>
      <c r="E7" s="96" t="s">
        <v>198</v>
      </c>
      <c r="F7" s="97" t="s">
        <v>200</v>
      </c>
    </row>
  </sheetData>
  <mergeCells count="2">
    <mergeCell ref="B1:F1"/>
    <mergeCell ref="D3:F3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L74"/>
  <sheetViews>
    <sheetView showGridLines="0" tabSelected="1" view="pageBreakPreview" topLeftCell="A19" zoomScale="80" zoomScaleNormal="90" zoomScaleSheetLayoutView="80" workbookViewId="0">
      <selection activeCell="O9" sqref="O9"/>
    </sheetView>
  </sheetViews>
  <sheetFormatPr defaultRowHeight="15" x14ac:dyDescent="0.25"/>
  <cols>
    <col min="1" max="1" width="0.5703125" customWidth="1"/>
    <col min="2" max="2" width="4.5703125" style="4" bestFit="1" customWidth="1"/>
    <col min="3" max="3" width="23.42578125" style="4" customWidth="1"/>
    <col min="4" max="4" width="27.42578125" style="4" customWidth="1"/>
    <col min="5" max="5" width="17.7109375" style="4" customWidth="1"/>
    <col min="6" max="6" width="4" style="4" bestFit="1" customWidth="1"/>
    <col min="7" max="7" width="10.7109375" style="4" customWidth="1"/>
    <col min="8" max="8" width="13.28515625" style="4" customWidth="1"/>
    <col min="9" max="9" width="22.7109375" style="4" customWidth="1"/>
    <col min="10" max="10" width="25.28515625" style="6" customWidth="1"/>
    <col min="11" max="11" width="0.7109375" customWidth="1"/>
  </cols>
  <sheetData>
    <row r="1" spans="2:12" x14ac:dyDescent="0.25"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L1" s="1"/>
    </row>
    <row r="2" spans="2:12" x14ac:dyDescent="0.25">
      <c r="B2" s="121" t="s">
        <v>1</v>
      </c>
      <c r="C2" s="121"/>
      <c r="D2" s="121"/>
      <c r="E2" s="121"/>
      <c r="F2" s="121"/>
      <c r="G2" s="121"/>
      <c r="H2" s="121"/>
      <c r="I2" s="121"/>
      <c r="J2" s="121"/>
    </row>
    <row r="3" spans="2:12" x14ac:dyDescent="0.25">
      <c r="B3" s="121" t="s">
        <v>202</v>
      </c>
      <c r="C3" s="121"/>
      <c r="D3" s="121"/>
      <c r="E3" s="121"/>
      <c r="F3" s="121"/>
      <c r="G3" s="121"/>
      <c r="H3" s="121"/>
      <c r="I3" s="121"/>
      <c r="J3" s="121"/>
    </row>
    <row r="4" spans="2:12" x14ac:dyDescent="0.25">
      <c r="B4" s="36"/>
      <c r="C4" s="36"/>
      <c r="D4" s="36"/>
      <c r="E4" s="36"/>
      <c r="F4" s="36"/>
      <c r="G4" s="36"/>
      <c r="H4" s="36"/>
      <c r="I4" s="36"/>
      <c r="J4" s="37"/>
    </row>
    <row r="5" spans="2:12" x14ac:dyDescent="0.25">
      <c r="B5" s="179" t="s">
        <v>2</v>
      </c>
      <c r="C5" s="179"/>
      <c r="D5" s="179"/>
      <c r="E5" s="179"/>
      <c r="F5" s="36" t="s">
        <v>76</v>
      </c>
      <c r="G5" s="37"/>
      <c r="H5" s="37"/>
      <c r="I5" s="37"/>
      <c r="J5" s="37"/>
    </row>
    <row r="6" spans="2:12" ht="15.75" thickBot="1" x14ac:dyDescent="0.3">
      <c r="B6" s="180"/>
      <c r="C6" s="180"/>
      <c r="D6" s="180"/>
      <c r="E6" s="180"/>
      <c r="F6" s="117" t="s">
        <v>124</v>
      </c>
      <c r="G6" s="117"/>
      <c r="H6" s="37"/>
      <c r="I6" s="37"/>
      <c r="J6" s="37"/>
    </row>
    <row r="7" spans="2:12" ht="20.100000000000001" customHeight="1" x14ac:dyDescent="0.25">
      <c r="B7" s="46" t="s">
        <v>3</v>
      </c>
      <c r="C7" s="47"/>
      <c r="D7" s="48" t="s">
        <v>4</v>
      </c>
      <c r="E7" s="49"/>
      <c r="F7" s="50" t="s">
        <v>3</v>
      </c>
      <c r="G7" s="181" t="s">
        <v>5</v>
      </c>
      <c r="H7" s="181"/>
      <c r="I7" s="181"/>
      <c r="J7" s="182"/>
    </row>
    <row r="8" spans="2:12" x14ac:dyDescent="0.25">
      <c r="B8" s="40">
        <v>1</v>
      </c>
      <c r="C8" s="118" t="s">
        <v>6</v>
      </c>
      <c r="D8" s="115" t="s">
        <v>7</v>
      </c>
      <c r="E8" s="116"/>
      <c r="F8" s="98">
        <v>1</v>
      </c>
      <c r="G8" s="183" t="s">
        <v>6</v>
      </c>
      <c r="H8" s="183"/>
      <c r="I8" s="184" t="s">
        <v>8</v>
      </c>
      <c r="J8" s="185"/>
    </row>
    <row r="9" spans="2:12" x14ac:dyDescent="0.25">
      <c r="B9" s="40">
        <v>2</v>
      </c>
      <c r="C9" s="118" t="s">
        <v>9</v>
      </c>
      <c r="D9" s="115" t="s">
        <v>10</v>
      </c>
      <c r="E9" s="116"/>
      <c r="F9" s="98">
        <v>2</v>
      </c>
      <c r="G9" s="183" t="s">
        <v>9</v>
      </c>
      <c r="H9" s="183"/>
      <c r="I9" s="184" t="s">
        <v>11</v>
      </c>
      <c r="J9" s="185"/>
    </row>
    <row r="10" spans="2:12" x14ac:dyDescent="0.25">
      <c r="B10" s="40">
        <v>3</v>
      </c>
      <c r="C10" s="118" t="s">
        <v>12</v>
      </c>
      <c r="D10" s="115" t="s">
        <v>13</v>
      </c>
      <c r="E10" s="116"/>
      <c r="F10" s="98">
        <v>3</v>
      </c>
      <c r="G10" s="183" t="s">
        <v>12</v>
      </c>
      <c r="H10" s="183"/>
      <c r="I10" s="184" t="s">
        <v>14</v>
      </c>
      <c r="J10" s="185"/>
    </row>
    <row r="11" spans="2:12" x14ac:dyDescent="0.25">
      <c r="B11" s="40">
        <v>4</v>
      </c>
      <c r="C11" s="118" t="s">
        <v>15</v>
      </c>
      <c r="D11" s="115" t="s">
        <v>16</v>
      </c>
      <c r="E11" s="116"/>
      <c r="F11" s="98">
        <v>4</v>
      </c>
      <c r="G11" s="183" t="s">
        <v>15</v>
      </c>
      <c r="H11" s="183"/>
      <c r="I11" s="184" t="s">
        <v>17</v>
      </c>
      <c r="J11" s="185"/>
    </row>
    <row r="12" spans="2:12" x14ac:dyDescent="0.25">
      <c r="B12" s="40">
        <v>5</v>
      </c>
      <c r="C12" s="118" t="s">
        <v>18</v>
      </c>
      <c r="D12" s="115" t="s">
        <v>19</v>
      </c>
      <c r="E12" s="116"/>
      <c r="F12" s="98">
        <v>5</v>
      </c>
      <c r="G12" s="186" t="s">
        <v>18</v>
      </c>
      <c r="H12" s="187"/>
      <c r="I12" s="188" t="s">
        <v>20</v>
      </c>
      <c r="J12" s="189"/>
    </row>
    <row r="13" spans="2:12" s="27" customFormat="1" ht="20.100000000000001" customHeight="1" x14ac:dyDescent="0.25">
      <c r="B13" s="176" t="s">
        <v>21</v>
      </c>
      <c r="C13" s="177"/>
      <c r="D13" s="177"/>
      <c r="E13" s="177"/>
      <c r="F13" s="177"/>
      <c r="G13" s="177"/>
      <c r="H13" s="177"/>
      <c r="I13" s="177"/>
      <c r="J13" s="178"/>
    </row>
    <row r="14" spans="2:12" s="2" customFormat="1" ht="36" x14ac:dyDescent="0.25">
      <c r="B14" s="51" t="s">
        <v>22</v>
      </c>
      <c r="C14" s="52" t="s">
        <v>23</v>
      </c>
      <c r="D14" s="190" t="s">
        <v>24</v>
      </c>
      <c r="E14" s="191"/>
      <c r="F14" s="192"/>
      <c r="G14" s="53" t="s">
        <v>25</v>
      </c>
      <c r="H14" s="190" t="s">
        <v>26</v>
      </c>
      <c r="I14" s="192"/>
      <c r="J14" s="54" t="s">
        <v>27</v>
      </c>
    </row>
    <row r="15" spans="2:12" s="2" customFormat="1" x14ac:dyDescent="0.25">
      <c r="B15" s="42" t="s">
        <v>28</v>
      </c>
      <c r="C15" s="43" t="s">
        <v>29</v>
      </c>
      <c r="D15" s="193" t="s">
        <v>30</v>
      </c>
      <c r="E15" s="194"/>
      <c r="F15" s="195"/>
      <c r="G15" s="44" t="s">
        <v>31</v>
      </c>
      <c r="H15" s="196" t="s">
        <v>32</v>
      </c>
      <c r="I15" s="195"/>
      <c r="J15" s="45" t="s">
        <v>33</v>
      </c>
    </row>
    <row r="16" spans="2:12" s="27" customFormat="1" ht="20.100000000000001" customHeight="1" x14ac:dyDescent="0.25">
      <c r="B16" s="176" t="s">
        <v>34</v>
      </c>
      <c r="C16" s="177"/>
      <c r="D16" s="177"/>
      <c r="E16" s="177"/>
      <c r="F16" s="177"/>
      <c r="G16" s="177"/>
      <c r="H16" s="177"/>
      <c r="I16" s="177"/>
      <c r="J16" s="178"/>
    </row>
    <row r="17" spans="2:10" ht="51" x14ac:dyDescent="0.25">
      <c r="B17" s="127">
        <v>1</v>
      </c>
      <c r="C17" s="130" t="s">
        <v>35</v>
      </c>
      <c r="D17" s="133" t="s">
        <v>182</v>
      </c>
      <c r="E17" s="134"/>
      <c r="F17" s="135"/>
      <c r="G17" s="39" t="s">
        <v>36</v>
      </c>
      <c r="H17" s="125" t="s">
        <v>37</v>
      </c>
      <c r="I17" s="126"/>
      <c r="J17" s="41" t="s">
        <v>38</v>
      </c>
    </row>
    <row r="18" spans="2:10" ht="51" x14ac:dyDescent="0.25">
      <c r="B18" s="128"/>
      <c r="C18" s="131"/>
      <c r="D18" s="136"/>
      <c r="E18" s="137"/>
      <c r="F18" s="138"/>
      <c r="G18" s="39" t="s">
        <v>36</v>
      </c>
      <c r="H18" s="125" t="s">
        <v>145</v>
      </c>
      <c r="I18" s="126"/>
      <c r="J18" s="41" t="s">
        <v>148</v>
      </c>
    </row>
    <row r="19" spans="2:10" ht="51" x14ac:dyDescent="0.25">
      <c r="B19" s="128"/>
      <c r="C19" s="131"/>
      <c r="D19" s="136"/>
      <c r="E19" s="137"/>
      <c r="F19" s="138"/>
      <c r="G19" s="39" t="s">
        <v>36</v>
      </c>
      <c r="H19" s="125" t="s">
        <v>146</v>
      </c>
      <c r="I19" s="126"/>
      <c r="J19" s="41" t="s">
        <v>149</v>
      </c>
    </row>
    <row r="20" spans="2:10" ht="51" x14ac:dyDescent="0.25">
      <c r="B20" s="129"/>
      <c r="C20" s="132"/>
      <c r="D20" s="139"/>
      <c r="E20" s="140"/>
      <c r="F20" s="141"/>
      <c r="G20" s="39" t="s">
        <v>36</v>
      </c>
      <c r="H20" s="125" t="s">
        <v>147</v>
      </c>
      <c r="I20" s="126"/>
      <c r="J20" s="41" t="s">
        <v>150</v>
      </c>
    </row>
    <row r="21" spans="2:10" ht="51" x14ac:dyDescent="0.25">
      <c r="B21" s="127">
        <v>2</v>
      </c>
      <c r="C21" s="130" t="s">
        <v>35</v>
      </c>
      <c r="D21" s="133" t="s">
        <v>183</v>
      </c>
      <c r="E21" s="134"/>
      <c r="F21" s="135"/>
      <c r="G21" s="39" t="s">
        <v>36</v>
      </c>
      <c r="H21" s="125" t="s">
        <v>39</v>
      </c>
      <c r="I21" s="126"/>
      <c r="J21" s="41" t="s">
        <v>40</v>
      </c>
    </row>
    <row r="22" spans="2:10" ht="51" x14ac:dyDescent="0.25">
      <c r="B22" s="128"/>
      <c r="C22" s="131"/>
      <c r="D22" s="136"/>
      <c r="E22" s="137"/>
      <c r="F22" s="138"/>
      <c r="G22" s="39" t="s">
        <v>36</v>
      </c>
      <c r="H22" s="125" t="s">
        <v>151</v>
      </c>
      <c r="I22" s="126"/>
      <c r="J22" s="41" t="s">
        <v>152</v>
      </c>
    </row>
    <row r="23" spans="2:10" ht="51" x14ac:dyDescent="0.25">
      <c r="B23" s="128"/>
      <c r="C23" s="131"/>
      <c r="D23" s="136"/>
      <c r="E23" s="137"/>
      <c r="F23" s="138"/>
      <c r="G23" s="39" t="s">
        <v>36</v>
      </c>
      <c r="H23" s="125" t="s">
        <v>153</v>
      </c>
      <c r="I23" s="126"/>
      <c r="J23" s="41" t="s">
        <v>154</v>
      </c>
    </row>
    <row r="24" spans="2:10" ht="51" x14ac:dyDescent="0.25">
      <c r="B24" s="129"/>
      <c r="C24" s="132"/>
      <c r="D24" s="139"/>
      <c r="E24" s="140"/>
      <c r="F24" s="141"/>
      <c r="G24" s="39" t="s">
        <v>36</v>
      </c>
      <c r="H24" s="125" t="s">
        <v>155</v>
      </c>
      <c r="I24" s="126"/>
      <c r="J24" s="41" t="s">
        <v>156</v>
      </c>
    </row>
    <row r="25" spans="2:10" ht="51" x14ac:dyDescent="0.25">
      <c r="B25" s="127">
        <v>3</v>
      </c>
      <c r="C25" s="130" t="s">
        <v>35</v>
      </c>
      <c r="D25" s="133" t="s">
        <v>184</v>
      </c>
      <c r="E25" s="134"/>
      <c r="F25" s="135"/>
      <c r="G25" s="39" t="s">
        <v>36</v>
      </c>
      <c r="H25" s="125" t="s">
        <v>157</v>
      </c>
      <c r="I25" s="126"/>
      <c r="J25" s="41" t="s">
        <v>161</v>
      </c>
    </row>
    <row r="26" spans="2:10" ht="51" x14ac:dyDescent="0.25">
      <c r="B26" s="128"/>
      <c r="C26" s="131"/>
      <c r="D26" s="136"/>
      <c r="E26" s="137"/>
      <c r="F26" s="138"/>
      <c r="G26" s="39" t="s">
        <v>36</v>
      </c>
      <c r="H26" s="125" t="s">
        <v>158</v>
      </c>
      <c r="I26" s="126"/>
      <c r="J26" s="41" t="s">
        <v>162</v>
      </c>
    </row>
    <row r="27" spans="2:10" ht="51" x14ac:dyDescent="0.25">
      <c r="B27" s="128"/>
      <c r="C27" s="131"/>
      <c r="D27" s="136"/>
      <c r="E27" s="137"/>
      <c r="F27" s="138"/>
      <c r="G27" s="39" t="s">
        <v>36</v>
      </c>
      <c r="H27" s="125" t="s">
        <v>159</v>
      </c>
      <c r="I27" s="126"/>
      <c r="J27" s="41" t="s">
        <v>163</v>
      </c>
    </row>
    <row r="28" spans="2:10" ht="51" x14ac:dyDescent="0.25">
      <c r="B28" s="129"/>
      <c r="C28" s="132"/>
      <c r="D28" s="139"/>
      <c r="E28" s="140"/>
      <c r="F28" s="141"/>
      <c r="G28" s="39" t="s">
        <v>36</v>
      </c>
      <c r="H28" s="125" t="s">
        <v>160</v>
      </c>
      <c r="I28" s="126"/>
      <c r="J28" s="41" t="s">
        <v>164</v>
      </c>
    </row>
    <row r="29" spans="2:10" s="27" customFormat="1" ht="20.100000000000001" customHeight="1" x14ac:dyDescent="0.25">
      <c r="B29" s="176" t="s">
        <v>41</v>
      </c>
      <c r="C29" s="177"/>
      <c r="D29" s="177"/>
      <c r="E29" s="177"/>
      <c r="F29" s="177"/>
      <c r="G29" s="177"/>
      <c r="H29" s="177"/>
      <c r="I29" s="177"/>
      <c r="J29" s="178"/>
    </row>
    <row r="30" spans="2:10" ht="51" x14ac:dyDescent="0.25">
      <c r="B30" s="127">
        <v>4</v>
      </c>
      <c r="C30" s="130" t="s">
        <v>35</v>
      </c>
      <c r="D30" s="133" t="s">
        <v>185</v>
      </c>
      <c r="E30" s="134"/>
      <c r="F30" s="135"/>
      <c r="G30" s="39" t="s">
        <v>36</v>
      </c>
      <c r="H30" s="125" t="s">
        <v>165</v>
      </c>
      <c r="I30" s="126"/>
      <c r="J30" s="41" t="s">
        <v>166</v>
      </c>
    </row>
    <row r="31" spans="2:10" ht="51" x14ac:dyDescent="0.25">
      <c r="B31" s="128"/>
      <c r="C31" s="131"/>
      <c r="D31" s="136"/>
      <c r="E31" s="137"/>
      <c r="F31" s="138"/>
      <c r="G31" s="39" t="s">
        <v>36</v>
      </c>
      <c r="H31" s="125" t="s">
        <v>167</v>
      </c>
      <c r="I31" s="126"/>
      <c r="J31" s="41" t="s">
        <v>168</v>
      </c>
    </row>
    <row r="32" spans="2:10" ht="51" x14ac:dyDescent="0.25">
      <c r="B32" s="128"/>
      <c r="C32" s="131"/>
      <c r="D32" s="136"/>
      <c r="E32" s="137"/>
      <c r="F32" s="138"/>
      <c r="G32" s="39" t="s">
        <v>36</v>
      </c>
      <c r="H32" s="125" t="s">
        <v>171</v>
      </c>
      <c r="I32" s="126"/>
      <c r="J32" s="41" t="s">
        <v>172</v>
      </c>
    </row>
    <row r="33" spans="2:10" ht="51" x14ac:dyDescent="0.25">
      <c r="B33" s="129"/>
      <c r="C33" s="132"/>
      <c r="D33" s="139"/>
      <c r="E33" s="140"/>
      <c r="F33" s="141"/>
      <c r="G33" s="39" t="s">
        <v>36</v>
      </c>
      <c r="H33" s="125" t="s">
        <v>169</v>
      </c>
      <c r="I33" s="126"/>
      <c r="J33" s="41" t="s">
        <v>170</v>
      </c>
    </row>
    <row r="34" spans="2:10" ht="51" x14ac:dyDescent="0.25">
      <c r="B34" s="127">
        <v>5</v>
      </c>
      <c r="C34" s="130" t="s">
        <v>35</v>
      </c>
      <c r="D34" s="133" t="s">
        <v>186</v>
      </c>
      <c r="E34" s="134"/>
      <c r="F34" s="135"/>
      <c r="G34" s="39" t="s">
        <v>36</v>
      </c>
      <c r="H34" s="125" t="s">
        <v>173</v>
      </c>
      <c r="I34" s="126"/>
      <c r="J34" s="41" t="s">
        <v>174</v>
      </c>
    </row>
    <row r="35" spans="2:10" ht="51" x14ac:dyDescent="0.25">
      <c r="B35" s="128"/>
      <c r="C35" s="131"/>
      <c r="D35" s="136"/>
      <c r="E35" s="137"/>
      <c r="F35" s="138"/>
      <c r="G35" s="39" t="s">
        <v>36</v>
      </c>
      <c r="H35" s="125" t="s">
        <v>175</v>
      </c>
      <c r="I35" s="126"/>
      <c r="J35" s="41" t="s">
        <v>176</v>
      </c>
    </row>
    <row r="36" spans="2:10" ht="51" x14ac:dyDescent="0.25">
      <c r="B36" s="128"/>
      <c r="C36" s="131"/>
      <c r="D36" s="136"/>
      <c r="E36" s="137"/>
      <c r="F36" s="138"/>
      <c r="G36" s="39" t="s">
        <v>36</v>
      </c>
      <c r="H36" s="125" t="s">
        <v>177</v>
      </c>
      <c r="I36" s="126"/>
      <c r="J36" s="41" t="s">
        <v>178</v>
      </c>
    </row>
    <row r="37" spans="2:10" ht="51" x14ac:dyDescent="0.25">
      <c r="B37" s="129"/>
      <c r="C37" s="132"/>
      <c r="D37" s="139"/>
      <c r="E37" s="140"/>
      <c r="F37" s="141"/>
      <c r="G37" s="39" t="s">
        <v>36</v>
      </c>
      <c r="H37" s="125" t="s">
        <v>179</v>
      </c>
      <c r="I37" s="126"/>
      <c r="J37" s="41" t="s">
        <v>180</v>
      </c>
    </row>
    <row r="38" spans="2:10" s="27" customFormat="1" ht="20.100000000000001" customHeight="1" x14ac:dyDescent="0.25">
      <c r="B38" s="176" t="s">
        <v>42</v>
      </c>
      <c r="C38" s="177"/>
      <c r="D38" s="177"/>
      <c r="E38" s="177"/>
      <c r="F38" s="177"/>
      <c r="G38" s="177"/>
      <c r="H38" s="177"/>
      <c r="I38" s="177"/>
      <c r="J38" s="178"/>
    </row>
    <row r="39" spans="2:10" s="3" customFormat="1" x14ac:dyDescent="0.25">
      <c r="B39" s="145">
        <v>1</v>
      </c>
      <c r="C39" s="148" t="s">
        <v>43</v>
      </c>
      <c r="D39" s="149"/>
      <c r="E39" s="149"/>
      <c r="F39" s="149"/>
      <c r="G39" s="149"/>
      <c r="H39" s="149"/>
      <c r="I39" s="149"/>
      <c r="J39" s="150"/>
    </row>
    <row r="40" spans="2:10" s="3" customFormat="1" ht="15" customHeight="1" x14ac:dyDescent="0.25">
      <c r="B40" s="146"/>
      <c r="C40" s="151" t="s">
        <v>44</v>
      </c>
      <c r="D40" s="152"/>
      <c r="E40" s="153"/>
      <c r="F40" s="154" t="s">
        <v>45</v>
      </c>
      <c r="G40" s="155"/>
      <c r="H40" s="155"/>
      <c r="I40" s="155"/>
      <c r="J40" s="156"/>
    </row>
    <row r="41" spans="2:10" s="3" customFormat="1" ht="15" customHeight="1" x14ac:dyDescent="0.25">
      <c r="B41" s="146"/>
      <c r="C41" s="157" t="s">
        <v>46</v>
      </c>
      <c r="D41" s="158"/>
      <c r="E41" s="159"/>
      <c r="F41" s="160"/>
      <c r="G41" s="161"/>
      <c r="H41" s="161"/>
      <c r="I41" s="161"/>
      <c r="J41" s="162"/>
    </row>
    <row r="42" spans="2:10" s="3" customFormat="1" ht="15" customHeight="1" x14ac:dyDescent="0.25">
      <c r="B42" s="169"/>
      <c r="C42" s="170" t="s">
        <v>47</v>
      </c>
      <c r="D42" s="171"/>
      <c r="E42" s="172"/>
      <c r="F42" s="173"/>
      <c r="G42" s="174"/>
      <c r="H42" s="174"/>
      <c r="I42" s="174"/>
      <c r="J42" s="175"/>
    </row>
    <row r="43" spans="2:10" s="3" customFormat="1" x14ac:dyDescent="0.25">
      <c r="B43" s="145">
        <v>2</v>
      </c>
      <c r="C43" s="148" t="s">
        <v>48</v>
      </c>
      <c r="D43" s="149"/>
      <c r="E43" s="149"/>
      <c r="F43" s="149"/>
      <c r="G43" s="149"/>
      <c r="H43" s="149"/>
      <c r="I43" s="149"/>
      <c r="J43" s="150"/>
    </row>
    <row r="44" spans="2:10" s="3" customFormat="1" ht="15" customHeight="1" x14ac:dyDescent="0.25">
      <c r="B44" s="146"/>
      <c r="C44" s="151" t="s">
        <v>49</v>
      </c>
      <c r="D44" s="152"/>
      <c r="E44" s="153"/>
      <c r="F44" s="154" t="s">
        <v>45</v>
      </c>
      <c r="G44" s="155"/>
      <c r="H44" s="155"/>
      <c r="I44" s="155"/>
      <c r="J44" s="156"/>
    </row>
    <row r="45" spans="2:10" s="3" customFormat="1" ht="15" customHeight="1" x14ac:dyDescent="0.25">
      <c r="B45" s="146"/>
      <c r="C45" s="157" t="s">
        <v>50</v>
      </c>
      <c r="D45" s="158"/>
      <c r="E45" s="159"/>
      <c r="F45" s="160"/>
      <c r="G45" s="161"/>
      <c r="H45" s="161"/>
      <c r="I45" s="161"/>
      <c r="J45" s="162"/>
    </row>
    <row r="46" spans="2:10" s="3" customFormat="1" ht="15" customHeight="1" x14ac:dyDescent="0.25">
      <c r="B46" s="169"/>
      <c r="C46" s="170" t="s">
        <v>51</v>
      </c>
      <c r="D46" s="171"/>
      <c r="E46" s="172"/>
      <c r="F46" s="173"/>
      <c r="G46" s="174"/>
      <c r="H46" s="174"/>
      <c r="I46" s="174"/>
      <c r="J46" s="175"/>
    </row>
    <row r="47" spans="2:10" s="3" customFormat="1" x14ac:dyDescent="0.25">
      <c r="B47" s="145">
        <v>3</v>
      </c>
      <c r="C47" s="148" t="s">
        <v>52</v>
      </c>
      <c r="D47" s="149"/>
      <c r="E47" s="149"/>
      <c r="F47" s="149"/>
      <c r="G47" s="149"/>
      <c r="H47" s="149"/>
      <c r="I47" s="149"/>
      <c r="J47" s="150"/>
    </row>
    <row r="48" spans="2:10" s="3" customFormat="1" ht="15" customHeight="1" x14ac:dyDescent="0.25">
      <c r="B48" s="146"/>
      <c r="C48" s="151" t="s">
        <v>53</v>
      </c>
      <c r="D48" s="152"/>
      <c r="E48" s="153"/>
      <c r="F48" s="154" t="s">
        <v>45</v>
      </c>
      <c r="G48" s="155"/>
      <c r="H48" s="155"/>
      <c r="I48" s="155"/>
      <c r="J48" s="156"/>
    </row>
    <row r="49" spans="2:10" s="3" customFormat="1" ht="15" customHeight="1" x14ac:dyDescent="0.25">
      <c r="B49" s="146"/>
      <c r="C49" s="157" t="s">
        <v>54</v>
      </c>
      <c r="D49" s="158"/>
      <c r="E49" s="159"/>
      <c r="F49" s="160"/>
      <c r="G49" s="161"/>
      <c r="H49" s="161"/>
      <c r="I49" s="161"/>
      <c r="J49" s="162"/>
    </row>
    <row r="50" spans="2:10" s="3" customFormat="1" ht="15" customHeight="1" x14ac:dyDescent="0.25">
      <c r="B50" s="169"/>
      <c r="C50" s="170" t="s">
        <v>55</v>
      </c>
      <c r="D50" s="171"/>
      <c r="E50" s="172"/>
      <c r="F50" s="173"/>
      <c r="G50" s="174"/>
      <c r="H50" s="174"/>
      <c r="I50" s="174"/>
      <c r="J50" s="175"/>
    </row>
    <row r="51" spans="2:10" s="3" customFormat="1" x14ac:dyDescent="0.25">
      <c r="B51" s="145">
        <v>4</v>
      </c>
      <c r="C51" s="148" t="s">
        <v>56</v>
      </c>
      <c r="D51" s="149"/>
      <c r="E51" s="149"/>
      <c r="F51" s="149"/>
      <c r="G51" s="149"/>
      <c r="H51" s="149"/>
      <c r="I51" s="149"/>
      <c r="J51" s="150"/>
    </row>
    <row r="52" spans="2:10" s="3" customFormat="1" ht="15" customHeight="1" x14ac:dyDescent="0.25">
      <c r="B52" s="146"/>
      <c r="C52" s="151" t="s">
        <v>57</v>
      </c>
      <c r="D52" s="152"/>
      <c r="E52" s="153"/>
      <c r="F52" s="154" t="s">
        <v>45</v>
      </c>
      <c r="G52" s="155"/>
      <c r="H52" s="155"/>
      <c r="I52" s="155"/>
      <c r="J52" s="156"/>
    </row>
    <row r="53" spans="2:10" s="3" customFormat="1" ht="15" customHeight="1" x14ac:dyDescent="0.25">
      <c r="B53" s="146"/>
      <c r="C53" s="157" t="s">
        <v>58</v>
      </c>
      <c r="D53" s="158"/>
      <c r="E53" s="159"/>
      <c r="F53" s="160"/>
      <c r="G53" s="161"/>
      <c r="H53" s="161"/>
      <c r="I53" s="161"/>
      <c r="J53" s="162"/>
    </row>
    <row r="54" spans="2:10" s="3" customFormat="1" ht="15" customHeight="1" x14ac:dyDescent="0.25">
      <c r="B54" s="169"/>
      <c r="C54" s="170" t="s">
        <v>59</v>
      </c>
      <c r="D54" s="171"/>
      <c r="E54" s="172"/>
      <c r="F54" s="173"/>
      <c r="G54" s="174"/>
      <c r="H54" s="174"/>
      <c r="I54" s="174"/>
      <c r="J54" s="175"/>
    </row>
    <row r="55" spans="2:10" s="3" customFormat="1" x14ac:dyDescent="0.25">
      <c r="B55" s="145">
        <v>5</v>
      </c>
      <c r="C55" s="148" t="s">
        <v>60</v>
      </c>
      <c r="D55" s="149"/>
      <c r="E55" s="149"/>
      <c r="F55" s="149"/>
      <c r="G55" s="149"/>
      <c r="H55" s="149"/>
      <c r="I55" s="149"/>
      <c r="J55" s="150"/>
    </row>
    <row r="56" spans="2:10" s="3" customFormat="1" ht="15" customHeight="1" x14ac:dyDescent="0.25">
      <c r="B56" s="146"/>
      <c r="C56" s="151" t="s">
        <v>61</v>
      </c>
      <c r="D56" s="152"/>
      <c r="E56" s="153"/>
      <c r="F56" s="154" t="s">
        <v>45</v>
      </c>
      <c r="G56" s="155"/>
      <c r="H56" s="155"/>
      <c r="I56" s="155"/>
      <c r="J56" s="156"/>
    </row>
    <row r="57" spans="2:10" s="3" customFormat="1" ht="15" customHeight="1" x14ac:dyDescent="0.25">
      <c r="B57" s="146"/>
      <c r="C57" s="157" t="s">
        <v>62</v>
      </c>
      <c r="D57" s="158"/>
      <c r="E57" s="159"/>
      <c r="F57" s="160"/>
      <c r="G57" s="161"/>
      <c r="H57" s="161"/>
      <c r="I57" s="161"/>
      <c r="J57" s="162"/>
    </row>
    <row r="58" spans="2:10" s="3" customFormat="1" ht="15" customHeight="1" x14ac:dyDescent="0.25">
      <c r="B58" s="169"/>
      <c r="C58" s="170" t="s">
        <v>63</v>
      </c>
      <c r="D58" s="171"/>
      <c r="E58" s="172"/>
      <c r="F58" s="173"/>
      <c r="G58" s="174"/>
      <c r="H58" s="174"/>
      <c r="I58" s="174"/>
      <c r="J58" s="175"/>
    </row>
    <row r="59" spans="2:10" s="3" customFormat="1" x14ac:dyDescent="0.25">
      <c r="B59" s="145">
        <v>6</v>
      </c>
      <c r="C59" s="148" t="s">
        <v>64</v>
      </c>
      <c r="D59" s="149"/>
      <c r="E59" s="149"/>
      <c r="F59" s="149"/>
      <c r="G59" s="149"/>
      <c r="H59" s="149"/>
      <c r="I59" s="149"/>
      <c r="J59" s="150"/>
    </row>
    <row r="60" spans="2:10" s="3" customFormat="1" ht="15" customHeight="1" x14ac:dyDescent="0.25">
      <c r="B60" s="146"/>
      <c r="C60" s="151" t="s">
        <v>65</v>
      </c>
      <c r="D60" s="152"/>
      <c r="E60" s="153"/>
      <c r="F60" s="154" t="s">
        <v>45</v>
      </c>
      <c r="G60" s="155"/>
      <c r="H60" s="155"/>
      <c r="I60" s="155"/>
      <c r="J60" s="156"/>
    </row>
    <row r="61" spans="2:10" s="3" customFormat="1" ht="15" customHeight="1" x14ac:dyDescent="0.25">
      <c r="B61" s="146"/>
      <c r="C61" s="157" t="s">
        <v>66</v>
      </c>
      <c r="D61" s="158"/>
      <c r="E61" s="159"/>
      <c r="F61" s="160"/>
      <c r="G61" s="161"/>
      <c r="H61" s="161"/>
      <c r="I61" s="161"/>
      <c r="J61" s="162"/>
    </row>
    <row r="62" spans="2:10" s="3" customFormat="1" ht="15" customHeight="1" x14ac:dyDescent="0.25">
      <c r="B62" s="169"/>
      <c r="C62" s="170" t="s">
        <v>67</v>
      </c>
      <c r="D62" s="171"/>
      <c r="E62" s="172"/>
      <c r="F62" s="173"/>
      <c r="G62" s="174"/>
      <c r="H62" s="174"/>
      <c r="I62" s="174"/>
      <c r="J62" s="175"/>
    </row>
    <row r="63" spans="2:10" s="3" customFormat="1" x14ac:dyDescent="0.25">
      <c r="B63" s="145">
        <v>7</v>
      </c>
      <c r="C63" s="148" t="s">
        <v>68</v>
      </c>
      <c r="D63" s="149"/>
      <c r="E63" s="149"/>
      <c r="F63" s="149"/>
      <c r="G63" s="149"/>
      <c r="H63" s="149"/>
      <c r="I63" s="149"/>
      <c r="J63" s="150"/>
    </row>
    <row r="64" spans="2:10" s="3" customFormat="1" ht="15" customHeight="1" x14ac:dyDescent="0.25">
      <c r="B64" s="146"/>
      <c r="C64" s="151" t="s">
        <v>69</v>
      </c>
      <c r="D64" s="152"/>
      <c r="E64" s="153"/>
      <c r="F64" s="154" t="s">
        <v>45</v>
      </c>
      <c r="G64" s="155"/>
      <c r="H64" s="155"/>
      <c r="I64" s="155"/>
      <c r="J64" s="156"/>
    </row>
    <row r="65" spans="2:10" s="3" customFormat="1" ht="15" customHeight="1" x14ac:dyDescent="0.25">
      <c r="B65" s="146"/>
      <c r="C65" s="157" t="s">
        <v>70</v>
      </c>
      <c r="D65" s="158"/>
      <c r="E65" s="159"/>
      <c r="F65" s="160"/>
      <c r="G65" s="161"/>
      <c r="H65" s="161"/>
      <c r="I65" s="161"/>
      <c r="J65" s="162"/>
    </row>
    <row r="66" spans="2:10" s="3" customFormat="1" ht="15" customHeight="1" thickBot="1" x14ac:dyDescent="0.3">
      <c r="B66" s="147"/>
      <c r="C66" s="163" t="s">
        <v>71</v>
      </c>
      <c r="D66" s="164"/>
      <c r="E66" s="165"/>
      <c r="F66" s="166"/>
      <c r="G66" s="167"/>
      <c r="H66" s="167"/>
      <c r="I66" s="167"/>
      <c r="J66" s="168"/>
    </row>
    <row r="67" spans="2:10" ht="15.75" x14ac:dyDescent="0.3">
      <c r="B67" s="33"/>
      <c r="C67" s="33"/>
      <c r="D67" s="33"/>
      <c r="E67" s="33"/>
      <c r="F67" s="33"/>
      <c r="G67" s="33"/>
      <c r="H67" s="33"/>
      <c r="I67" s="33"/>
      <c r="J67" s="34"/>
    </row>
    <row r="68" spans="2:10" ht="15.75" x14ac:dyDescent="0.3">
      <c r="B68" s="33"/>
      <c r="C68" s="33"/>
      <c r="D68" s="33"/>
      <c r="E68" s="33"/>
      <c r="F68" s="35"/>
      <c r="G68" s="35"/>
      <c r="H68" s="142" t="s">
        <v>72</v>
      </c>
      <c r="I68" s="142"/>
      <c r="J68" s="142"/>
    </row>
    <row r="69" spans="2:10" ht="15.75" x14ac:dyDescent="0.3">
      <c r="B69" s="142" t="s">
        <v>73</v>
      </c>
      <c r="C69" s="142"/>
      <c r="D69" s="142"/>
      <c r="E69" s="142"/>
      <c r="F69" s="35"/>
      <c r="G69" s="35"/>
      <c r="H69" s="142" t="s">
        <v>74</v>
      </c>
      <c r="I69" s="142"/>
      <c r="J69" s="142"/>
    </row>
    <row r="70" spans="2:10" ht="15.75" x14ac:dyDescent="0.3">
      <c r="B70" s="142"/>
      <c r="C70" s="142"/>
      <c r="D70" s="142"/>
      <c r="E70" s="142"/>
      <c r="F70" s="35"/>
      <c r="G70" s="35"/>
      <c r="H70" s="142"/>
      <c r="I70" s="142"/>
      <c r="J70" s="142"/>
    </row>
    <row r="71" spans="2:10" ht="15.75" x14ac:dyDescent="0.3">
      <c r="B71" s="142"/>
      <c r="C71" s="142"/>
      <c r="D71" s="142"/>
      <c r="E71" s="142"/>
      <c r="F71" s="35"/>
      <c r="G71" s="35"/>
      <c r="H71" s="142"/>
      <c r="I71" s="142"/>
      <c r="J71" s="142"/>
    </row>
    <row r="72" spans="2:10" ht="15.75" x14ac:dyDescent="0.3">
      <c r="B72" s="142"/>
      <c r="C72" s="142"/>
      <c r="D72" s="142"/>
      <c r="E72" s="142"/>
      <c r="F72" s="35"/>
      <c r="G72" s="35"/>
      <c r="H72" s="142"/>
      <c r="I72" s="142"/>
      <c r="J72" s="142"/>
    </row>
    <row r="73" spans="2:10" ht="15.75" x14ac:dyDescent="0.3">
      <c r="B73" s="143" t="str">
        <f>"("&amp;D8&amp;")"</f>
        <v>(NAMA PEGAWAI YANG DINILAI)</v>
      </c>
      <c r="C73" s="143"/>
      <c r="D73" s="143"/>
      <c r="E73" s="143"/>
      <c r="F73" s="35"/>
      <c r="G73" s="35"/>
      <c r="H73" s="143" t="str">
        <f>"("&amp;I8&amp;")"</f>
        <v>(NAMA PEJABAT PENILAI KINERJA)</v>
      </c>
      <c r="I73" s="143"/>
      <c r="J73" s="143"/>
    </row>
    <row r="74" spans="2:10" ht="15.75" x14ac:dyDescent="0.3">
      <c r="B74" s="144" t="str">
        <f>"("&amp;"NIP. "&amp;D9&amp;")"</f>
        <v>(NIP. NIP PEGAWAI YANG DINILAI)</v>
      </c>
      <c r="C74" s="144"/>
      <c r="D74" s="144"/>
      <c r="E74" s="144"/>
      <c r="F74" s="33"/>
      <c r="G74" s="33"/>
      <c r="H74" s="144" t="str">
        <f>"("&amp;"NIP. "&amp;I9&amp;")"</f>
        <v>(NIP. NIP PEJABAT PENILAI KINERJA)</v>
      </c>
      <c r="I74" s="144"/>
      <c r="J74" s="144"/>
    </row>
  </sheetData>
  <mergeCells count="127">
    <mergeCell ref="B5:E6"/>
    <mergeCell ref="B1:J1"/>
    <mergeCell ref="B2:J2"/>
    <mergeCell ref="B3:J3"/>
    <mergeCell ref="G7:J7"/>
    <mergeCell ref="B16:J16"/>
    <mergeCell ref="H17:I17"/>
    <mergeCell ref="B17:B20"/>
    <mergeCell ref="C17:C20"/>
    <mergeCell ref="G8:H8"/>
    <mergeCell ref="I8:J8"/>
    <mergeCell ref="G9:H9"/>
    <mergeCell ref="I9:J9"/>
    <mergeCell ref="G10:H10"/>
    <mergeCell ref="I10:J10"/>
    <mergeCell ref="G11:H11"/>
    <mergeCell ref="I11:J11"/>
    <mergeCell ref="G12:H12"/>
    <mergeCell ref="I12:J12"/>
    <mergeCell ref="B13:J13"/>
    <mergeCell ref="D14:F14"/>
    <mergeCell ref="H14:I14"/>
    <mergeCell ref="D15:F15"/>
    <mergeCell ref="H15:I15"/>
    <mergeCell ref="B43:B46"/>
    <mergeCell ref="C43:J43"/>
    <mergeCell ref="C44:E44"/>
    <mergeCell ref="F44:J44"/>
    <mergeCell ref="C45:E45"/>
    <mergeCell ref="F45:J45"/>
    <mergeCell ref="C46:E46"/>
    <mergeCell ref="F46:J46"/>
    <mergeCell ref="B29:J29"/>
    <mergeCell ref="B38:J38"/>
    <mergeCell ref="B39:B42"/>
    <mergeCell ref="C39:J39"/>
    <mergeCell ref="C40:E40"/>
    <mergeCell ref="F40:J40"/>
    <mergeCell ref="C41:E41"/>
    <mergeCell ref="F41:J41"/>
    <mergeCell ref="C42:E42"/>
    <mergeCell ref="F42:J42"/>
    <mergeCell ref="B34:B37"/>
    <mergeCell ref="C34:C37"/>
    <mergeCell ref="D34:F37"/>
    <mergeCell ref="H34:I34"/>
    <mergeCell ref="H25:I25"/>
    <mergeCell ref="B51:B54"/>
    <mergeCell ref="C51:J51"/>
    <mergeCell ref="C52:E52"/>
    <mergeCell ref="F52:J52"/>
    <mergeCell ref="C53:E53"/>
    <mergeCell ref="F53:J53"/>
    <mergeCell ref="C54:E54"/>
    <mergeCell ref="F54:J54"/>
    <mergeCell ref="B47:B50"/>
    <mergeCell ref="C47:J47"/>
    <mergeCell ref="C48:E48"/>
    <mergeCell ref="F48:J48"/>
    <mergeCell ref="C49:E49"/>
    <mergeCell ref="F49:J49"/>
    <mergeCell ref="C50:E50"/>
    <mergeCell ref="F50:J50"/>
    <mergeCell ref="B25:B28"/>
    <mergeCell ref="C25:C28"/>
    <mergeCell ref="D25:F28"/>
    <mergeCell ref="H35:I35"/>
    <mergeCell ref="H36:I36"/>
    <mergeCell ref="H37:I37"/>
    <mergeCell ref="H26:I26"/>
    <mergeCell ref="B59:B62"/>
    <mergeCell ref="C59:J59"/>
    <mergeCell ref="C60:E60"/>
    <mergeCell ref="F60:J60"/>
    <mergeCell ref="C61:E61"/>
    <mergeCell ref="F61:J61"/>
    <mergeCell ref="C62:E62"/>
    <mergeCell ref="F62:J62"/>
    <mergeCell ref="B55:B58"/>
    <mergeCell ref="C55:J55"/>
    <mergeCell ref="C56:E56"/>
    <mergeCell ref="F56:J56"/>
    <mergeCell ref="C57:E57"/>
    <mergeCell ref="F57:J57"/>
    <mergeCell ref="C58:E58"/>
    <mergeCell ref="F58:J58"/>
    <mergeCell ref="B72:E72"/>
    <mergeCell ref="H72:J72"/>
    <mergeCell ref="B73:E73"/>
    <mergeCell ref="H73:J73"/>
    <mergeCell ref="B74:E74"/>
    <mergeCell ref="H74:J74"/>
    <mergeCell ref="B71:E71"/>
    <mergeCell ref="H71:J71"/>
    <mergeCell ref="B63:B66"/>
    <mergeCell ref="C63:J63"/>
    <mergeCell ref="C64:E64"/>
    <mergeCell ref="F64:J64"/>
    <mergeCell ref="C65:E65"/>
    <mergeCell ref="F65:J65"/>
    <mergeCell ref="C66:E66"/>
    <mergeCell ref="F66:J66"/>
    <mergeCell ref="H68:J68"/>
    <mergeCell ref="B69:E69"/>
    <mergeCell ref="H69:J69"/>
    <mergeCell ref="B70:E70"/>
    <mergeCell ref="H70:J70"/>
    <mergeCell ref="H18:I18"/>
    <mergeCell ref="H19:I19"/>
    <mergeCell ref="H20:I20"/>
    <mergeCell ref="H22:I22"/>
    <mergeCell ref="H23:I23"/>
    <mergeCell ref="H24:I24"/>
    <mergeCell ref="D17:F20"/>
    <mergeCell ref="B21:B24"/>
    <mergeCell ref="C21:C24"/>
    <mergeCell ref="D21:F24"/>
    <mergeCell ref="H21:I21"/>
    <mergeCell ref="H27:I27"/>
    <mergeCell ref="H28:I28"/>
    <mergeCell ref="B30:B33"/>
    <mergeCell ref="C30:C33"/>
    <mergeCell ref="D30:F33"/>
    <mergeCell ref="H30:I30"/>
    <mergeCell ref="H31:I31"/>
    <mergeCell ref="H32:I32"/>
    <mergeCell ref="H33:I33"/>
  </mergeCells>
  <phoneticPr fontId="9" type="noConversion"/>
  <dataValidations count="1">
    <dataValidation type="list" allowBlank="1" showInputMessage="1" showErrorMessage="1" sqref="G17:G28 G30:G37">
      <formula1>"Kuantitas,Kualitas,Waktu,Biaya,Kuantitas/ Kualitas/ Waktu/ Biaya"</formula1>
    </dataValidation>
  </dataValidations>
  <pageMargins left="0.43307086614173229" right="0.27559055118110237" top="0.39370078740157483" bottom="0.39370078740157483" header="0.31496062992125984" footer="0.31496062992125984"/>
  <pageSetup paperSize="9" scale="64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D20"/>
  <sheetViews>
    <sheetView view="pageBreakPreview" zoomScale="90" zoomScaleNormal="100" zoomScaleSheetLayoutView="90" workbookViewId="0">
      <selection activeCell="B11" sqref="B11:D11"/>
    </sheetView>
  </sheetViews>
  <sheetFormatPr defaultColWidth="9.140625" defaultRowHeight="15" x14ac:dyDescent="0.25"/>
  <cols>
    <col min="1" max="1" width="0.5703125" style="55" customWidth="1"/>
    <col min="2" max="2" width="4.28515625" style="55" customWidth="1"/>
    <col min="3" max="3" width="42.140625" style="55" customWidth="1"/>
    <col min="4" max="4" width="50.28515625" style="55" customWidth="1"/>
    <col min="5" max="5" width="0.42578125" style="55" customWidth="1"/>
    <col min="6" max="16384" width="9.140625" style="55"/>
  </cols>
  <sheetData>
    <row r="1" spans="2:4" x14ac:dyDescent="0.25">
      <c r="B1" s="206" t="s">
        <v>75</v>
      </c>
      <c r="C1" s="206"/>
      <c r="D1" s="206"/>
    </row>
    <row r="2" spans="2:4" x14ac:dyDescent="0.25">
      <c r="B2" s="56"/>
      <c r="C2" s="56"/>
      <c r="D2" s="56"/>
    </row>
    <row r="3" spans="2:4" x14ac:dyDescent="0.25">
      <c r="B3" s="210" t="str">
        <f>'SKP '!B5:E5</f>
        <v>(NAMA INSTANSI)</v>
      </c>
      <c r="C3" s="210"/>
      <c r="D3" s="56" t="str">
        <f>'SKP '!F5</f>
        <v>PERIODE PENILAIAN:</v>
      </c>
    </row>
    <row r="4" spans="2:4" ht="15.75" thickBot="1" x14ac:dyDescent="0.3">
      <c r="B4" s="211"/>
      <c r="C4" s="211"/>
      <c r="D4" s="119" t="str">
        <f>'SKP '!F6</f>
        <v>…... JANUARI SD ….... DESEMBER TAHUN 20XX</v>
      </c>
    </row>
    <row r="5" spans="2:4" ht="30" customHeight="1" x14ac:dyDescent="0.25">
      <c r="B5" s="207" t="s">
        <v>77</v>
      </c>
      <c r="C5" s="208"/>
      <c r="D5" s="209"/>
    </row>
    <row r="6" spans="2:4" ht="19.5" customHeight="1" x14ac:dyDescent="0.25">
      <c r="B6" s="57">
        <v>1</v>
      </c>
      <c r="C6" s="202" t="s">
        <v>78</v>
      </c>
      <c r="D6" s="203"/>
    </row>
    <row r="7" spans="2:4" ht="19.5" customHeight="1" x14ac:dyDescent="0.25">
      <c r="B7" s="57">
        <v>2</v>
      </c>
      <c r="C7" s="202" t="s">
        <v>78</v>
      </c>
      <c r="D7" s="203"/>
    </row>
    <row r="8" spans="2:4" ht="30" customHeight="1" x14ac:dyDescent="0.25">
      <c r="B8" s="199" t="s">
        <v>79</v>
      </c>
      <c r="C8" s="200"/>
      <c r="D8" s="201"/>
    </row>
    <row r="9" spans="2:4" ht="30" customHeight="1" x14ac:dyDescent="0.25">
      <c r="B9" s="57">
        <v>1</v>
      </c>
      <c r="C9" s="197" t="s">
        <v>80</v>
      </c>
      <c r="D9" s="198"/>
    </row>
    <row r="10" spans="2:4" ht="30" customHeight="1" x14ac:dyDescent="0.25">
      <c r="B10" s="57">
        <v>2</v>
      </c>
      <c r="C10" s="197" t="s">
        <v>80</v>
      </c>
      <c r="D10" s="198"/>
    </row>
    <row r="11" spans="2:4" ht="30" customHeight="1" x14ac:dyDescent="0.25">
      <c r="B11" s="199" t="s">
        <v>81</v>
      </c>
      <c r="C11" s="200"/>
      <c r="D11" s="201"/>
    </row>
    <row r="12" spans="2:4" x14ac:dyDescent="0.25">
      <c r="B12" s="57">
        <v>1</v>
      </c>
      <c r="C12" s="202" t="s">
        <v>82</v>
      </c>
      <c r="D12" s="203"/>
    </row>
    <row r="13" spans="2:4" ht="15.75" thickBot="1" x14ac:dyDescent="0.3">
      <c r="B13" s="58">
        <v>2</v>
      </c>
      <c r="C13" s="204" t="s">
        <v>83</v>
      </c>
      <c r="D13" s="205"/>
    </row>
    <row r="14" spans="2:4" ht="15.75" x14ac:dyDescent="0.3">
      <c r="B14" s="59"/>
      <c r="C14" s="59"/>
      <c r="D14" s="59"/>
    </row>
    <row r="15" spans="2:4" x14ac:dyDescent="0.25">
      <c r="B15" s="60"/>
      <c r="C15" s="60"/>
      <c r="D15" s="60" t="s">
        <v>72</v>
      </c>
    </row>
    <row r="16" spans="2:4" x14ac:dyDescent="0.25">
      <c r="B16" s="60"/>
      <c r="C16" s="60" t="s">
        <v>84</v>
      </c>
      <c r="D16" s="60" t="s">
        <v>74</v>
      </c>
    </row>
    <row r="17" spans="2:4" x14ac:dyDescent="0.25">
      <c r="B17" s="60"/>
      <c r="C17" s="60"/>
      <c r="D17" s="60"/>
    </row>
    <row r="18" spans="2:4" x14ac:dyDescent="0.25">
      <c r="B18" s="60"/>
      <c r="C18" s="60"/>
      <c r="D18" s="60"/>
    </row>
    <row r="19" spans="2:4" ht="15.75" x14ac:dyDescent="0.3">
      <c r="B19" s="60"/>
      <c r="C19" s="61" t="str">
        <f>'SKP '!B73</f>
        <v>(NAMA PEGAWAI YANG DINILAI)</v>
      </c>
      <c r="D19" s="61" t="str">
        <f>'SKP '!H73</f>
        <v>(NAMA PEJABAT PENILAI KINERJA)</v>
      </c>
    </row>
    <row r="20" spans="2:4" x14ac:dyDescent="0.25">
      <c r="B20" s="60"/>
      <c r="C20" s="62" t="str">
        <f>'SKP '!B74</f>
        <v>(NIP. NIP PEGAWAI YANG DINILAI)</v>
      </c>
      <c r="D20" s="62" t="str">
        <f>'SKP '!H74</f>
        <v>(NIP. NIP PEJABAT PENILAI KINERJA)</v>
      </c>
    </row>
  </sheetData>
  <mergeCells count="11">
    <mergeCell ref="B8:D8"/>
    <mergeCell ref="B1:D1"/>
    <mergeCell ref="B5:D5"/>
    <mergeCell ref="C6:D6"/>
    <mergeCell ref="C7:D7"/>
    <mergeCell ref="B3:C4"/>
    <mergeCell ref="C9:D9"/>
    <mergeCell ref="C10:D10"/>
    <mergeCell ref="B11:D11"/>
    <mergeCell ref="C12:D12"/>
    <mergeCell ref="C13:D13"/>
  </mergeCells>
  <pageMargins left="0.47244094488188981" right="0.31496062992125984" top="0.39370078740157483" bottom="0.39370078740157483" header="0.31496062992125984" footer="0.31496062992125984"/>
  <pageSetup paperSize="9" scale="97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01"/>
  <sheetViews>
    <sheetView showGridLines="0" view="pageBreakPreview" topLeftCell="A7" zoomScale="80" zoomScaleNormal="100" zoomScaleSheetLayoutView="80" workbookViewId="0">
      <selection activeCell="A15" sqref="A15:K15"/>
    </sheetView>
  </sheetViews>
  <sheetFormatPr defaultRowHeight="15" x14ac:dyDescent="0.25"/>
  <cols>
    <col min="1" max="1" width="4.7109375" style="4" bestFit="1" customWidth="1"/>
    <col min="2" max="2" width="16.28515625" style="4" customWidth="1"/>
    <col min="3" max="3" width="8.28515625" style="4" customWidth="1"/>
    <col min="4" max="4" width="9.7109375" style="4" customWidth="1"/>
    <col min="5" max="5" width="11.7109375" style="4" customWidth="1"/>
    <col min="6" max="6" width="25.42578125" style="4" customWidth="1"/>
    <col min="7" max="7" width="4.7109375" style="4" bestFit="1" customWidth="1"/>
    <col min="8" max="8" width="14.42578125" style="4" customWidth="1"/>
    <col min="9" max="9" width="12" style="6" customWidth="1"/>
    <col min="10" max="10" width="20.140625" style="6" customWidth="1"/>
    <col min="11" max="11" width="32.28515625" style="6" customWidth="1"/>
    <col min="12" max="12" width="0.7109375" customWidth="1"/>
  </cols>
  <sheetData>
    <row r="1" spans="1:14" x14ac:dyDescent="0.25">
      <c r="A1" s="121" t="s">
        <v>139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N1" s="1"/>
    </row>
    <row r="2" spans="1:14" x14ac:dyDescent="0.25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4" x14ac:dyDescent="0.25">
      <c r="A3" s="121" t="str">
        <f>'SKP '!B3</f>
        <v>BAGI PEJABAT ADMINISTRATIF/ JABATAN FUNGSIONAL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4" x14ac:dyDescent="0.25">
      <c r="A4" s="36"/>
      <c r="B4" s="36"/>
      <c r="C4" s="36"/>
      <c r="D4" s="36"/>
      <c r="E4" s="36"/>
      <c r="F4" s="36"/>
      <c r="G4" s="36"/>
      <c r="H4" s="36"/>
      <c r="I4" s="37"/>
      <c r="J4" s="37"/>
      <c r="K4" s="37"/>
    </row>
    <row r="5" spans="1:14" ht="14.25" customHeight="1" x14ac:dyDescent="0.25">
      <c r="A5" s="262" t="s">
        <v>94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</row>
    <row r="6" spans="1:14" x14ac:dyDescent="0.25">
      <c r="A6" s="264" t="str">
        <f>'SKP '!B5</f>
        <v>(NAMA INSTANSI)</v>
      </c>
      <c r="B6" s="264"/>
      <c r="C6" s="264"/>
      <c r="D6" s="264"/>
      <c r="E6" s="264"/>
      <c r="F6" s="264"/>
      <c r="G6" s="263" t="str">
        <f>'SKP '!F5</f>
        <v>PERIODE PENILAIAN:</v>
      </c>
      <c r="H6" s="263"/>
      <c r="I6" s="37"/>
      <c r="J6" s="37"/>
      <c r="K6" s="37"/>
    </row>
    <row r="7" spans="1:14" ht="15.75" thickBot="1" x14ac:dyDescent="0.3">
      <c r="A7" s="180"/>
      <c r="B7" s="180"/>
      <c r="C7" s="180"/>
      <c r="D7" s="180"/>
      <c r="E7" s="180"/>
      <c r="F7" s="180"/>
      <c r="G7" s="114" t="str">
        <f>'SKP '!F6</f>
        <v>…... JANUARI SD ….... DESEMBER TAHUN 20XX</v>
      </c>
      <c r="H7" s="114"/>
      <c r="I7" s="37"/>
      <c r="J7" s="37"/>
      <c r="K7" s="37"/>
    </row>
    <row r="8" spans="1:14" ht="20.100000000000001" customHeight="1" x14ac:dyDescent="0.25">
      <c r="A8" s="46" t="s">
        <v>22</v>
      </c>
      <c r="B8" s="258" t="s">
        <v>4</v>
      </c>
      <c r="C8" s="259"/>
      <c r="D8" s="259"/>
      <c r="E8" s="259"/>
      <c r="F8" s="260"/>
      <c r="G8" s="50" t="s">
        <v>22</v>
      </c>
      <c r="H8" s="258" t="s">
        <v>5</v>
      </c>
      <c r="I8" s="259"/>
      <c r="J8" s="259"/>
      <c r="K8" s="261"/>
    </row>
    <row r="9" spans="1:14" x14ac:dyDescent="0.25">
      <c r="A9" s="40">
        <v>1</v>
      </c>
      <c r="B9" s="188" t="s">
        <v>6</v>
      </c>
      <c r="C9" s="252"/>
      <c r="D9" s="253" t="str">
        <f>'SKP '!D8</f>
        <v>NAMA PEGAWAI YANG DINILAI</v>
      </c>
      <c r="E9" s="254"/>
      <c r="F9" s="255"/>
      <c r="G9" s="98">
        <v>1</v>
      </c>
      <c r="H9" s="188" t="s">
        <v>6</v>
      </c>
      <c r="I9" s="252"/>
      <c r="J9" s="256" t="str">
        <f>'SKP '!I8</f>
        <v>NAMA PEJABAT PENILAI KINERJA</v>
      </c>
      <c r="K9" s="257"/>
    </row>
    <row r="10" spans="1:14" x14ac:dyDescent="0.25">
      <c r="A10" s="40">
        <v>2</v>
      </c>
      <c r="B10" s="188" t="s">
        <v>9</v>
      </c>
      <c r="C10" s="252"/>
      <c r="D10" s="253" t="str">
        <f>'SKP '!D9</f>
        <v>NIP PEGAWAI YANG DINILAI</v>
      </c>
      <c r="E10" s="254"/>
      <c r="F10" s="255"/>
      <c r="G10" s="98">
        <v>2</v>
      </c>
      <c r="H10" s="188" t="s">
        <v>9</v>
      </c>
      <c r="I10" s="252"/>
      <c r="J10" s="256" t="str">
        <f>'SKP '!I9</f>
        <v>NIP PEJABAT PENILAI KINERJA</v>
      </c>
      <c r="K10" s="257"/>
    </row>
    <row r="11" spans="1:14" x14ac:dyDescent="0.25">
      <c r="A11" s="40">
        <v>3</v>
      </c>
      <c r="B11" s="188" t="s">
        <v>12</v>
      </c>
      <c r="C11" s="252"/>
      <c r="D11" s="253" t="str">
        <f>'SKP '!D10</f>
        <v>PANGKAT/GOL. RUANG PEGAWAI YANG DINILAI</v>
      </c>
      <c r="E11" s="254"/>
      <c r="F11" s="255"/>
      <c r="G11" s="98">
        <v>3</v>
      </c>
      <c r="H11" s="188" t="s">
        <v>12</v>
      </c>
      <c r="I11" s="252"/>
      <c r="J11" s="256" t="str">
        <f>'SKP '!I10</f>
        <v>PANGKAT/GOL. RUANG PEJABAT PENILAI KINERJA</v>
      </c>
      <c r="K11" s="257"/>
    </row>
    <row r="12" spans="1:14" x14ac:dyDescent="0.25">
      <c r="A12" s="40">
        <v>4</v>
      </c>
      <c r="B12" s="188" t="s">
        <v>15</v>
      </c>
      <c r="C12" s="252"/>
      <c r="D12" s="253" t="str">
        <f>'SKP '!D11</f>
        <v>JABATAN PEGAWAI YANG DINILAI</v>
      </c>
      <c r="E12" s="254"/>
      <c r="F12" s="255"/>
      <c r="G12" s="98">
        <v>4</v>
      </c>
      <c r="H12" s="188" t="s">
        <v>15</v>
      </c>
      <c r="I12" s="252"/>
      <c r="J12" s="256" t="str">
        <f>'SKP '!I11</f>
        <v>JABATAN PEJABAT PENILAI KINERJA</v>
      </c>
      <c r="K12" s="257"/>
    </row>
    <row r="13" spans="1:14" x14ac:dyDescent="0.25">
      <c r="A13" s="40">
        <v>5</v>
      </c>
      <c r="B13" s="188" t="s">
        <v>18</v>
      </c>
      <c r="C13" s="252"/>
      <c r="D13" s="253" t="str">
        <f>'SKP '!D12</f>
        <v>UNIT KERJA PEGAWAI YANG DINILAI</v>
      </c>
      <c r="E13" s="254"/>
      <c r="F13" s="255"/>
      <c r="G13" s="98">
        <v>5</v>
      </c>
      <c r="H13" s="188" t="s">
        <v>95</v>
      </c>
      <c r="I13" s="252"/>
      <c r="J13" s="256" t="str">
        <f>'SKP '!I12</f>
        <v>UNIT KERJA PEJABAT PENILAI KINERJA</v>
      </c>
      <c r="K13" s="257"/>
    </row>
    <row r="14" spans="1:14" x14ac:dyDescent="0.25">
      <c r="A14" s="243" t="s">
        <v>96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45"/>
    </row>
    <row r="15" spans="1:14" x14ac:dyDescent="0.25">
      <c r="A15" s="246" t="s">
        <v>201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48"/>
    </row>
    <row r="16" spans="1:14" x14ac:dyDescent="0.25">
      <c r="A16" s="243" t="s">
        <v>97</v>
      </c>
      <c r="B16" s="244"/>
      <c r="C16" s="244"/>
      <c r="D16" s="244"/>
      <c r="E16" s="244"/>
      <c r="F16" s="244"/>
      <c r="G16" s="244"/>
      <c r="H16" s="244"/>
      <c r="I16" s="244"/>
      <c r="J16" s="244"/>
      <c r="K16" s="245"/>
    </row>
    <row r="17" spans="1:11" ht="213.75" customHeight="1" x14ac:dyDescent="0.25">
      <c r="A17" s="249"/>
      <c r="B17" s="250"/>
      <c r="C17" s="250"/>
      <c r="D17" s="250"/>
      <c r="E17" s="250"/>
      <c r="F17" s="250"/>
      <c r="G17" s="250"/>
      <c r="H17" s="250"/>
      <c r="I17" s="250"/>
      <c r="J17" s="250"/>
      <c r="K17" s="251"/>
    </row>
    <row r="18" spans="1:11" s="63" customFormat="1" ht="20.100000000000001" customHeight="1" x14ac:dyDescent="0.25">
      <c r="A18" s="236" t="s">
        <v>21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8"/>
    </row>
    <row r="19" spans="1:11" s="2" customFormat="1" ht="48" x14ac:dyDescent="0.25">
      <c r="A19" s="51" t="s">
        <v>22</v>
      </c>
      <c r="B19" s="91" t="s">
        <v>98</v>
      </c>
      <c r="C19" s="190" t="s">
        <v>24</v>
      </c>
      <c r="D19" s="192"/>
      <c r="E19" s="87" t="s">
        <v>25</v>
      </c>
      <c r="F19" s="190" t="s">
        <v>26</v>
      </c>
      <c r="G19" s="192"/>
      <c r="H19" s="91" t="s">
        <v>27</v>
      </c>
      <c r="I19" s="190" t="s">
        <v>99</v>
      </c>
      <c r="J19" s="191"/>
      <c r="K19" s="54" t="s">
        <v>100</v>
      </c>
    </row>
    <row r="20" spans="1:11" s="2" customFormat="1" x14ac:dyDescent="0.25">
      <c r="A20" s="99" t="s">
        <v>28</v>
      </c>
      <c r="B20" s="100"/>
      <c r="C20" s="239" t="s">
        <v>29</v>
      </c>
      <c r="D20" s="240"/>
      <c r="E20" s="101"/>
      <c r="F20" s="241" t="s">
        <v>30</v>
      </c>
      <c r="G20" s="242"/>
      <c r="H20" s="100" t="s">
        <v>31</v>
      </c>
      <c r="I20" s="241" t="s">
        <v>33</v>
      </c>
      <c r="J20" s="242"/>
      <c r="K20" s="102" t="s">
        <v>101</v>
      </c>
    </row>
    <row r="21" spans="1:11" s="63" customFormat="1" ht="20.100000000000001" customHeight="1" x14ac:dyDescent="0.25">
      <c r="A21" s="236" t="s">
        <v>34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8"/>
    </row>
    <row r="22" spans="1:11" s="12" customFormat="1" ht="51" x14ac:dyDescent="0.25">
      <c r="A22" s="127">
        <f>'SKP '!B17</f>
        <v>1</v>
      </c>
      <c r="B22" s="130" t="str">
        <f>'SKP '!C17</f>
        <v>Rencana Hasil Kerja Pimpinan yang diintervensi</v>
      </c>
      <c r="C22" s="133" t="str">
        <f>'SKP '!D17</f>
        <v>Rencana Hasil Kerja Utama 1
(Hasil yang diharapkan dengan prioritas tinggi (Perjanjian Kinerja, Rencana Strategis, Rencana Kerja Tahunan, Direktif, dan/atau Rencana Aksi) disertai dengan Jabatan Pimpinan yang memberikan penugasan)</v>
      </c>
      <c r="D22" s="135"/>
      <c r="E22" s="103" t="str">
        <f>'SKP '!G17</f>
        <v>Kuantitas/ Kualitas/ Waktu/ Biaya</v>
      </c>
      <c r="F22" s="125" t="str">
        <f>'SKP '!H17</f>
        <v>IKI. 1.1</v>
      </c>
      <c r="G22" s="126"/>
      <c r="H22" s="38" t="str">
        <f>'SKP '!J17</f>
        <v>Target 1.1</v>
      </c>
      <c r="I22" s="212"/>
      <c r="J22" s="213"/>
      <c r="K22" s="104"/>
    </row>
    <row r="23" spans="1:11" s="12" customFormat="1" ht="51" x14ac:dyDescent="0.25">
      <c r="A23" s="128"/>
      <c r="B23" s="131"/>
      <c r="C23" s="136"/>
      <c r="D23" s="138"/>
      <c r="E23" s="103" t="str">
        <f>'SKP '!G18</f>
        <v>Kuantitas/ Kualitas/ Waktu/ Biaya</v>
      </c>
      <c r="F23" s="125" t="str">
        <f>'SKP '!H18</f>
        <v>IKI. 1.2</v>
      </c>
      <c r="G23" s="126"/>
      <c r="H23" s="38" t="str">
        <f>'SKP '!J18</f>
        <v>Target 1.2</v>
      </c>
      <c r="I23" s="212"/>
      <c r="J23" s="213"/>
      <c r="K23" s="104"/>
    </row>
    <row r="24" spans="1:11" s="12" customFormat="1" ht="51" x14ac:dyDescent="0.25">
      <c r="A24" s="128"/>
      <c r="B24" s="131"/>
      <c r="C24" s="136"/>
      <c r="D24" s="138"/>
      <c r="E24" s="103" t="str">
        <f>'SKP '!G19</f>
        <v>Kuantitas/ Kualitas/ Waktu/ Biaya</v>
      </c>
      <c r="F24" s="125" t="str">
        <f>'SKP '!H19</f>
        <v>IKI. 1.3</v>
      </c>
      <c r="G24" s="126"/>
      <c r="H24" s="38" t="str">
        <f>'SKP '!J19</f>
        <v>Target 1.3</v>
      </c>
      <c r="I24" s="212"/>
      <c r="J24" s="213"/>
      <c r="K24" s="104"/>
    </row>
    <row r="25" spans="1:11" s="12" customFormat="1" ht="51" x14ac:dyDescent="0.25">
      <c r="A25" s="129"/>
      <c r="B25" s="132"/>
      <c r="C25" s="139"/>
      <c r="D25" s="141"/>
      <c r="E25" s="103" t="str">
        <f>'SKP '!G20</f>
        <v>Kuantitas/ Kualitas/ Waktu/ Biaya</v>
      </c>
      <c r="F25" s="125" t="str">
        <f>'SKP '!H20</f>
        <v>IKI. 1.4</v>
      </c>
      <c r="G25" s="126"/>
      <c r="H25" s="38" t="str">
        <f>'SKP '!J20</f>
        <v>Target 1.4</v>
      </c>
      <c r="I25" s="212"/>
      <c r="J25" s="213"/>
      <c r="K25" s="104"/>
    </row>
    <row r="26" spans="1:11" s="12" customFormat="1" ht="51" x14ac:dyDescent="0.25">
      <c r="A26" s="127">
        <f>'SKP '!B21</f>
        <v>2</v>
      </c>
      <c r="B26" s="130" t="str">
        <f>'SKP '!C21</f>
        <v>Rencana Hasil Kerja Pimpinan yang diintervensi</v>
      </c>
      <c r="C26" s="133" t="str">
        <f>'SKP '!D21</f>
        <v>Rencana Hasil Kerja Utama 2
(Hasil yang diharapkan dengan prioritas tinggi (Perjanjian Kinerja, Rencana Strategis, Rencana Kerja Tahunan, Direktif, dan/atau Rencana Aksi) disertai dengan Jabatan Pimpinan yang memberikan penugasan)</v>
      </c>
      <c r="D26" s="135"/>
      <c r="E26" s="103" t="str">
        <f>'SKP '!G21</f>
        <v>Kuantitas/ Kualitas/ Waktu/ Biaya</v>
      </c>
      <c r="F26" s="125" t="str">
        <f>'SKP '!H21</f>
        <v>IKI. 2.1</v>
      </c>
      <c r="G26" s="126"/>
      <c r="H26" s="38" t="str">
        <f>'SKP '!J21</f>
        <v>Target 2.1</v>
      </c>
      <c r="I26" s="212"/>
      <c r="J26" s="213"/>
      <c r="K26" s="104"/>
    </row>
    <row r="27" spans="1:11" s="12" customFormat="1" ht="51" x14ac:dyDescent="0.25">
      <c r="A27" s="128"/>
      <c r="B27" s="131"/>
      <c r="C27" s="136"/>
      <c r="D27" s="138"/>
      <c r="E27" s="103" t="str">
        <f>'SKP '!G22</f>
        <v>Kuantitas/ Kualitas/ Waktu/ Biaya</v>
      </c>
      <c r="F27" s="125" t="str">
        <f>'SKP '!H22</f>
        <v>IKI. 2.2</v>
      </c>
      <c r="G27" s="126"/>
      <c r="H27" s="38" t="str">
        <f>'SKP '!J22</f>
        <v>Target 2.2</v>
      </c>
      <c r="I27" s="212"/>
      <c r="J27" s="213"/>
      <c r="K27" s="104"/>
    </row>
    <row r="28" spans="1:11" s="12" customFormat="1" ht="51" x14ac:dyDescent="0.25">
      <c r="A28" s="128"/>
      <c r="B28" s="131"/>
      <c r="C28" s="136"/>
      <c r="D28" s="138"/>
      <c r="E28" s="103" t="str">
        <f>'SKP '!G23</f>
        <v>Kuantitas/ Kualitas/ Waktu/ Biaya</v>
      </c>
      <c r="F28" s="125" t="str">
        <f>'SKP '!H23</f>
        <v>IKI. 2.3</v>
      </c>
      <c r="G28" s="126"/>
      <c r="H28" s="38" t="str">
        <f>'SKP '!J23</f>
        <v>Target 2.3</v>
      </c>
      <c r="I28" s="212"/>
      <c r="J28" s="213"/>
      <c r="K28" s="104"/>
    </row>
    <row r="29" spans="1:11" s="12" customFormat="1" ht="51" x14ac:dyDescent="0.25">
      <c r="A29" s="129"/>
      <c r="B29" s="132"/>
      <c r="C29" s="139"/>
      <c r="D29" s="141"/>
      <c r="E29" s="103" t="str">
        <f>'SKP '!G24</f>
        <v>Kuantitas/ Kualitas/ Waktu/ Biaya</v>
      </c>
      <c r="F29" s="125" t="str">
        <f>'SKP '!H24</f>
        <v>IKI. 2.4</v>
      </c>
      <c r="G29" s="126"/>
      <c r="H29" s="38" t="str">
        <f>'SKP '!J24</f>
        <v>Target 2.4</v>
      </c>
      <c r="I29" s="212"/>
      <c r="J29" s="213"/>
      <c r="K29" s="104"/>
    </row>
    <row r="30" spans="1:11" s="12" customFormat="1" ht="51" x14ac:dyDescent="0.25">
      <c r="A30" s="127">
        <f>'SKP '!B25</f>
        <v>3</v>
      </c>
      <c r="B30" s="130" t="str">
        <f>'SKP '!C25</f>
        <v>Rencana Hasil Kerja Pimpinan yang diintervensi</v>
      </c>
      <c r="C30" s="133" t="str">
        <f>'SKP '!D25</f>
        <v>Rencana Hasil Kerja Utama 3
(Hasil yang diharapkan dengan prioritas tinggi (Perjanjian Kinerja, Rencana Strategis, Rencana Kerja Tahunan, Direktif, dan/atau Rencana Aksi) disertai dengan Jabatan Pimpinan yang memberikan penugasan)</v>
      </c>
      <c r="D30" s="135"/>
      <c r="E30" s="103" t="str">
        <f>'SKP '!G25</f>
        <v>Kuantitas/ Kualitas/ Waktu/ Biaya</v>
      </c>
      <c r="F30" s="125" t="str">
        <f>'SKP '!H25</f>
        <v>IKI. 3.1</v>
      </c>
      <c r="G30" s="126"/>
      <c r="H30" s="38" t="str">
        <f>'SKP '!J25</f>
        <v>Target 3.1</v>
      </c>
      <c r="I30" s="212"/>
      <c r="J30" s="213"/>
      <c r="K30" s="104"/>
    </row>
    <row r="31" spans="1:11" s="12" customFormat="1" ht="51" x14ac:dyDescent="0.25">
      <c r="A31" s="128"/>
      <c r="B31" s="131"/>
      <c r="C31" s="136"/>
      <c r="D31" s="138"/>
      <c r="E31" s="103" t="str">
        <f>'SKP '!G26</f>
        <v>Kuantitas/ Kualitas/ Waktu/ Biaya</v>
      </c>
      <c r="F31" s="125" t="str">
        <f>'SKP '!H26</f>
        <v>IKI. 3.2</v>
      </c>
      <c r="G31" s="126"/>
      <c r="H31" s="38" t="str">
        <f>'SKP '!J26</f>
        <v>Target 3.2</v>
      </c>
      <c r="I31" s="212"/>
      <c r="J31" s="213"/>
      <c r="K31" s="104"/>
    </row>
    <row r="32" spans="1:11" s="12" customFormat="1" ht="51" x14ac:dyDescent="0.25">
      <c r="A32" s="128"/>
      <c r="B32" s="131"/>
      <c r="C32" s="136"/>
      <c r="D32" s="138"/>
      <c r="E32" s="103" t="str">
        <f>'SKP '!G27</f>
        <v>Kuantitas/ Kualitas/ Waktu/ Biaya</v>
      </c>
      <c r="F32" s="125" t="str">
        <f>'SKP '!H27</f>
        <v>IKI. 3.3</v>
      </c>
      <c r="G32" s="126"/>
      <c r="H32" s="38" t="str">
        <f>'SKP '!J27</f>
        <v>Target 3.3</v>
      </c>
      <c r="I32" s="212"/>
      <c r="J32" s="213"/>
      <c r="K32" s="104"/>
    </row>
    <row r="33" spans="1:11" s="12" customFormat="1" ht="51" x14ac:dyDescent="0.25">
      <c r="A33" s="129"/>
      <c r="B33" s="132"/>
      <c r="C33" s="139"/>
      <c r="D33" s="141"/>
      <c r="E33" s="103" t="str">
        <f>'SKP '!G28</f>
        <v>Kuantitas/ Kualitas/ Waktu/ Biaya</v>
      </c>
      <c r="F33" s="125" t="str">
        <f>'SKP '!H28</f>
        <v>IKI. 3.4</v>
      </c>
      <c r="G33" s="126"/>
      <c r="H33" s="38" t="str">
        <f>'SKP '!J28</f>
        <v>Target 3.4</v>
      </c>
      <c r="I33" s="212"/>
      <c r="J33" s="213"/>
      <c r="K33" s="104"/>
    </row>
    <row r="34" spans="1:11" s="63" customFormat="1" ht="20.100000000000001" customHeight="1" x14ac:dyDescent="0.25">
      <c r="A34" s="236" t="s">
        <v>41</v>
      </c>
      <c r="B34" s="237"/>
      <c r="C34" s="237"/>
      <c r="D34" s="237"/>
      <c r="E34" s="237"/>
      <c r="F34" s="237"/>
      <c r="G34" s="237"/>
      <c r="H34" s="237"/>
      <c r="I34" s="237"/>
      <c r="J34" s="237"/>
      <c r="K34" s="238"/>
    </row>
    <row r="35" spans="1:11" s="12" customFormat="1" ht="51" x14ac:dyDescent="0.25">
      <c r="A35" s="127">
        <f>'SKP '!B30</f>
        <v>4</v>
      </c>
      <c r="B35" s="130" t="str">
        <f>'SKP '!C30</f>
        <v>Rencana Hasil Kerja Pimpinan yang diintervensi</v>
      </c>
      <c r="C35" s="133" t="str">
        <f>'SKP '!D30</f>
        <v>Rencana Hasil Kerja Tambahan 4 
(Hasil yang diharapkan dengan prioritas tinggi (Perjanjian Kinerja, Rencana Strategis, Rencana Kerja Tahunan, Direktif, dan/atau Rencana Aksi) disertai dengan Jabatan Pimpinan yang memberikan penugasan)</v>
      </c>
      <c r="D35" s="135"/>
      <c r="E35" s="103" t="str">
        <f>'SKP '!G30</f>
        <v>Kuantitas/ Kualitas/ Waktu/ Biaya</v>
      </c>
      <c r="F35" s="125" t="str">
        <f>'SKP '!H30</f>
        <v>IKI. 4.1</v>
      </c>
      <c r="G35" s="126"/>
      <c r="H35" s="38" t="str">
        <f>'SKP '!J30</f>
        <v>Target 4.1</v>
      </c>
      <c r="I35" s="212"/>
      <c r="J35" s="213"/>
      <c r="K35" s="104"/>
    </row>
    <row r="36" spans="1:11" s="12" customFormat="1" ht="51" x14ac:dyDescent="0.25">
      <c r="A36" s="128"/>
      <c r="B36" s="131"/>
      <c r="C36" s="136"/>
      <c r="D36" s="138"/>
      <c r="E36" s="103" t="str">
        <f>'SKP '!G31</f>
        <v>Kuantitas/ Kualitas/ Waktu/ Biaya</v>
      </c>
      <c r="F36" s="125" t="str">
        <f>'SKP '!H31</f>
        <v>IKI. 4.2</v>
      </c>
      <c r="G36" s="126"/>
      <c r="H36" s="38" t="str">
        <f>'SKP '!J31</f>
        <v>Target 4.2</v>
      </c>
      <c r="I36" s="212"/>
      <c r="J36" s="213"/>
      <c r="K36" s="104"/>
    </row>
    <row r="37" spans="1:11" s="12" customFormat="1" ht="51" x14ac:dyDescent="0.25">
      <c r="A37" s="128"/>
      <c r="B37" s="131"/>
      <c r="C37" s="136"/>
      <c r="D37" s="138"/>
      <c r="E37" s="103" t="str">
        <f>'SKP '!G32</f>
        <v>Kuantitas/ Kualitas/ Waktu/ Biaya</v>
      </c>
      <c r="F37" s="125" t="str">
        <f>'SKP '!H32</f>
        <v>IKI. 4.3</v>
      </c>
      <c r="G37" s="126"/>
      <c r="H37" s="38" t="str">
        <f>'SKP '!J32</f>
        <v>Target 4.3</v>
      </c>
      <c r="I37" s="212"/>
      <c r="J37" s="213"/>
      <c r="K37" s="104"/>
    </row>
    <row r="38" spans="1:11" s="12" customFormat="1" ht="51" x14ac:dyDescent="0.25">
      <c r="A38" s="129"/>
      <c r="B38" s="132"/>
      <c r="C38" s="139"/>
      <c r="D38" s="141"/>
      <c r="E38" s="103" t="str">
        <f>'SKP '!G33</f>
        <v>Kuantitas/ Kualitas/ Waktu/ Biaya</v>
      </c>
      <c r="F38" s="125" t="str">
        <f>'SKP '!H33</f>
        <v>IKI. 4.4</v>
      </c>
      <c r="G38" s="126"/>
      <c r="H38" s="38" t="str">
        <f>'SKP '!J33</f>
        <v>Target 4.4</v>
      </c>
      <c r="I38" s="212"/>
      <c r="J38" s="213"/>
      <c r="K38" s="104"/>
    </row>
    <row r="39" spans="1:11" s="12" customFormat="1" ht="51" x14ac:dyDescent="0.25">
      <c r="A39" s="127">
        <f>'SKP '!B34</f>
        <v>5</v>
      </c>
      <c r="B39" s="130" t="str">
        <f>'SKP '!C34</f>
        <v>Rencana Hasil Kerja Pimpinan yang diintervensi</v>
      </c>
      <c r="C39" s="133" t="str">
        <f>'SKP '!D34</f>
        <v>Rencana Hasil Kerja Tambahan 5 
(Hasil yang diharapkan dengan prioritas tinggi (Perjanjian Kinerja, Rencana Strategis, Rencana Kerja Tahunan, Direktif, dan/atau Rencana Aksi) disertai dengan Jabatan Pimpinan yang memberikan penugasan)</v>
      </c>
      <c r="D39" s="135"/>
      <c r="E39" s="103" t="str">
        <f>'SKP '!G34</f>
        <v>Kuantitas/ Kualitas/ Waktu/ Biaya</v>
      </c>
      <c r="F39" s="125" t="str">
        <f>'SKP '!H34</f>
        <v>IKI. 5.1</v>
      </c>
      <c r="G39" s="126"/>
      <c r="H39" s="38" t="str">
        <f>'SKP '!J34</f>
        <v>Target 5.1</v>
      </c>
      <c r="I39" s="212"/>
      <c r="J39" s="213"/>
      <c r="K39" s="104"/>
    </row>
    <row r="40" spans="1:11" s="12" customFormat="1" ht="51" x14ac:dyDescent="0.25">
      <c r="A40" s="128"/>
      <c r="B40" s="131"/>
      <c r="C40" s="136"/>
      <c r="D40" s="138"/>
      <c r="E40" s="103" t="str">
        <f>'SKP '!G35</f>
        <v>Kuantitas/ Kualitas/ Waktu/ Biaya</v>
      </c>
      <c r="F40" s="125" t="str">
        <f>'SKP '!H35</f>
        <v>IKI. 5.2</v>
      </c>
      <c r="G40" s="126"/>
      <c r="H40" s="38" t="str">
        <f>'SKP '!J35</f>
        <v>Target 5.2</v>
      </c>
      <c r="I40" s="212"/>
      <c r="J40" s="213"/>
      <c r="K40" s="104"/>
    </row>
    <row r="41" spans="1:11" s="12" customFormat="1" ht="51" x14ac:dyDescent="0.25">
      <c r="A41" s="128"/>
      <c r="B41" s="131"/>
      <c r="C41" s="136"/>
      <c r="D41" s="138"/>
      <c r="E41" s="103" t="str">
        <f>'SKP '!G36</f>
        <v>Kuantitas/ Kualitas/ Waktu/ Biaya</v>
      </c>
      <c r="F41" s="125" t="str">
        <f>'SKP '!H36</f>
        <v>IKI. 5.3</v>
      </c>
      <c r="G41" s="126"/>
      <c r="H41" s="38" t="str">
        <f>'SKP '!J36</f>
        <v>Target 5.3</v>
      </c>
      <c r="I41" s="212"/>
      <c r="J41" s="213"/>
      <c r="K41" s="104"/>
    </row>
    <row r="42" spans="1:11" s="12" customFormat="1" ht="51" x14ac:dyDescent="0.25">
      <c r="A42" s="129"/>
      <c r="B42" s="132"/>
      <c r="C42" s="139"/>
      <c r="D42" s="141"/>
      <c r="E42" s="103" t="str">
        <f>'SKP '!G37</f>
        <v>Kuantitas/ Kualitas/ Waktu/ Biaya</v>
      </c>
      <c r="F42" s="125" t="str">
        <f>'SKP '!H37</f>
        <v>IKI. 5.4</v>
      </c>
      <c r="G42" s="126"/>
      <c r="H42" s="38" t="str">
        <f>'SKP '!J37</f>
        <v>Target 5.4</v>
      </c>
      <c r="I42" s="212"/>
      <c r="J42" s="213"/>
      <c r="K42" s="104"/>
    </row>
    <row r="43" spans="1:11" s="3" customFormat="1" ht="15" customHeight="1" x14ac:dyDescent="0.25">
      <c r="A43" s="214" t="s">
        <v>125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spans="1:11" s="3" customFormat="1" ht="15" customHeight="1" x14ac:dyDescent="0.25">
      <c r="A44" s="217" t="s">
        <v>126</v>
      </c>
      <c r="B44" s="218"/>
      <c r="C44" s="218"/>
      <c r="D44" s="218"/>
      <c r="E44" s="105"/>
      <c r="F44" s="105"/>
      <c r="G44" s="105"/>
      <c r="H44" s="105"/>
      <c r="I44" s="105"/>
      <c r="J44" s="105"/>
      <c r="K44" s="106"/>
    </row>
    <row r="45" spans="1:11" ht="48.75" customHeight="1" x14ac:dyDescent="0.25">
      <c r="A45" s="236" t="s">
        <v>42</v>
      </c>
      <c r="B45" s="237"/>
      <c r="C45" s="237"/>
      <c r="D45" s="237"/>
      <c r="E45" s="237"/>
      <c r="F45" s="237"/>
      <c r="G45" s="237"/>
      <c r="H45" s="237"/>
      <c r="I45" s="237"/>
      <c r="J45" s="237"/>
      <c r="K45" s="54" t="s">
        <v>100</v>
      </c>
    </row>
    <row r="46" spans="1:11" s="3" customFormat="1" ht="15" customHeight="1" x14ac:dyDescent="0.25">
      <c r="A46" s="107">
        <v>1</v>
      </c>
      <c r="B46" s="227" t="s">
        <v>43</v>
      </c>
      <c r="C46" s="228"/>
      <c r="D46" s="228"/>
      <c r="E46" s="228"/>
      <c r="F46" s="228"/>
      <c r="G46" s="228"/>
      <c r="H46" s="228"/>
      <c r="I46" s="228"/>
      <c r="J46" s="228"/>
      <c r="K46" s="229"/>
    </row>
    <row r="47" spans="1:11" s="3" customFormat="1" ht="15" customHeight="1" x14ac:dyDescent="0.25">
      <c r="A47" s="108"/>
      <c r="B47" s="230" t="s">
        <v>44</v>
      </c>
      <c r="C47" s="231"/>
      <c r="D47" s="231"/>
      <c r="E47" s="231"/>
      <c r="F47" s="231"/>
      <c r="G47" s="232"/>
      <c r="H47" s="233" t="s">
        <v>45</v>
      </c>
      <c r="I47" s="234"/>
      <c r="J47" s="235"/>
      <c r="K47" s="109"/>
    </row>
    <row r="48" spans="1:11" s="3" customFormat="1" ht="15" customHeight="1" x14ac:dyDescent="0.25">
      <c r="A48" s="108"/>
      <c r="B48" s="230" t="s">
        <v>46</v>
      </c>
      <c r="C48" s="231"/>
      <c r="D48" s="231"/>
      <c r="E48" s="231"/>
      <c r="F48" s="231"/>
      <c r="G48" s="232"/>
      <c r="H48" s="233"/>
      <c r="I48" s="234"/>
      <c r="J48" s="235"/>
      <c r="K48" s="109"/>
    </row>
    <row r="49" spans="1:11" s="3" customFormat="1" ht="15" customHeight="1" x14ac:dyDescent="0.25">
      <c r="A49" s="110"/>
      <c r="B49" s="221" t="s">
        <v>47</v>
      </c>
      <c r="C49" s="222"/>
      <c r="D49" s="222"/>
      <c r="E49" s="222"/>
      <c r="F49" s="222"/>
      <c r="G49" s="223"/>
      <c r="H49" s="224"/>
      <c r="I49" s="225"/>
      <c r="J49" s="226"/>
      <c r="K49" s="111"/>
    </row>
    <row r="50" spans="1:11" s="3" customFormat="1" ht="15" customHeight="1" x14ac:dyDescent="0.25">
      <c r="A50" s="107">
        <v>2</v>
      </c>
      <c r="B50" s="227" t="s">
        <v>48</v>
      </c>
      <c r="C50" s="228"/>
      <c r="D50" s="228"/>
      <c r="E50" s="228"/>
      <c r="F50" s="228"/>
      <c r="G50" s="228"/>
      <c r="H50" s="228"/>
      <c r="I50" s="228"/>
      <c r="J50" s="228"/>
      <c r="K50" s="229"/>
    </row>
    <row r="51" spans="1:11" s="3" customFormat="1" ht="15" customHeight="1" x14ac:dyDescent="0.25">
      <c r="A51" s="108"/>
      <c r="B51" s="230" t="s">
        <v>49</v>
      </c>
      <c r="C51" s="231"/>
      <c r="D51" s="231"/>
      <c r="E51" s="231"/>
      <c r="F51" s="231"/>
      <c r="G51" s="232"/>
      <c r="H51" s="233" t="s">
        <v>45</v>
      </c>
      <c r="I51" s="234"/>
      <c r="J51" s="235"/>
      <c r="K51" s="109"/>
    </row>
    <row r="52" spans="1:11" s="3" customFormat="1" ht="15" customHeight="1" x14ac:dyDescent="0.25">
      <c r="A52" s="108"/>
      <c r="B52" s="230" t="s">
        <v>50</v>
      </c>
      <c r="C52" s="231"/>
      <c r="D52" s="231"/>
      <c r="E52" s="231"/>
      <c r="F52" s="231"/>
      <c r="G52" s="232"/>
      <c r="H52" s="233"/>
      <c r="I52" s="234"/>
      <c r="J52" s="235"/>
      <c r="K52" s="109"/>
    </row>
    <row r="53" spans="1:11" s="3" customFormat="1" ht="15" customHeight="1" x14ac:dyDescent="0.25">
      <c r="A53" s="110"/>
      <c r="B53" s="221" t="s">
        <v>51</v>
      </c>
      <c r="C53" s="222"/>
      <c r="D53" s="222"/>
      <c r="E53" s="222"/>
      <c r="F53" s="222"/>
      <c r="G53" s="223"/>
      <c r="H53" s="224"/>
      <c r="I53" s="225"/>
      <c r="J53" s="226"/>
      <c r="K53" s="111"/>
    </row>
    <row r="54" spans="1:11" s="3" customFormat="1" ht="15" customHeight="1" x14ac:dyDescent="0.25">
      <c r="A54" s="107">
        <v>3</v>
      </c>
      <c r="B54" s="227" t="s">
        <v>52</v>
      </c>
      <c r="C54" s="228"/>
      <c r="D54" s="228"/>
      <c r="E54" s="228"/>
      <c r="F54" s="228"/>
      <c r="G54" s="228"/>
      <c r="H54" s="228"/>
      <c r="I54" s="228"/>
      <c r="J54" s="228"/>
      <c r="K54" s="229"/>
    </row>
    <row r="55" spans="1:11" s="3" customFormat="1" ht="15" customHeight="1" x14ac:dyDescent="0.25">
      <c r="A55" s="108"/>
      <c r="B55" s="230" t="s">
        <v>53</v>
      </c>
      <c r="C55" s="231"/>
      <c r="D55" s="231"/>
      <c r="E55" s="231"/>
      <c r="F55" s="231"/>
      <c r="G55" s="232"/>
      <c r="H55" s="233" t="s">
        <v>45</v>
      </c>
      <c r="I55" s="234"/>
      <c r="J55" s="235"/>
      <c r="K55" s="109"/>
    </row>
    <row r="56" spans="1:11" s="3" customFormat="1" ht="15" customHeight="1" x14ac:dyDescent="0.25">
      <c r="A56" s="108"/>
      <c r="B56" s="230" t="s">
        <v>54</v>
      </c>
      <c r="C56" s="231"/>
      <c r="D56" s="231"/>
      <c r="E56" s="231"/>
      <c r="F56" s="231"/>
      <c r="G56" s="232"/>
      <c r="H56" s="233"/>
      <c r="I56" s="234"/>
      <c r="J56" s="235"/>
      <c r="K56" s="109"/>
    </row>
    <row r="57" spans="1:11" s="3" customFormat="1" ht="15" customHeight="1" x14ac:dyDescent="0.25">
      <c r="A57" s="110"/>
      <c r="B57" s="221" t="s">
        <v>55</v>
      </c>
      <c r="C57" s="222"/>
      <c r="D57" s="222"/>
      <c r="E57" s="222"/>
      <c r="F57" s="222"/>
      <c r="G57" s="223"/>
      <c r="H57" s="224"/>
      <c r="I57" s="225"/>
      <c r="J57" s="226"/>
      <c r="K57" s="111"/>
    </row>
    <row r="58" spans="1:11" s="3" customFormat="1" ht="15" customHeight="1" x14ac:dyDescent="0.25">
      <c r="A58" s="107">
        <v>4</v>
      </c>
      <c r="B58" s="227" t="s">
        <v>56</v>
      </c>
      <c r="C58" s="228"/>
      <c r="D58" s="228"/>
      <c r="E58" s="228"/>
      <c r="F58" s="228"/>
      <c r="G58" s="228"/>
      <c r="H58" s="228"/>
      <c r="I58" s="228"/>
      <c r="J58" s="228"/>
      <c r="K58" s="229"/>
    </row>
    <row r="59" spans="1:11" s="3" customFormat="1" ht="15" customHeight="1" x14ac:dyDescent="0.25">
      <c r="A59" s="108"/>
      <c r="B59" s="230" t="s">
        <v>57</v>
      </c>
      <c r="C59" s="231"/>
      <c r="D59" s="231"/>
      <c r="E59" s="231"/>
      <c r="F59" s="231"/>
      <c r="G59" s="232"/>
      <c r="H59" s="233" t="s">
        <v>45</v>
      </c>
      <c r="I59" s="234"/>
      <c r="J59" s="235"/>
      <c r="K59" s="109"/>
    </row>
    <row r="60" spans="1:11" s="3" customFormat="1" ht="15" customHeight="1" x14ac:dyDescent="0.25">
      <c r="A60" s="108"/>
      <c r="B60" s="230" t="s">
        <v>58</v>
      </c>
      <c r="C60" s="231"/>
      <c r="D60" s="231"/>
      <c r="E60" s="231"/>
      <c r="F60" s="231"/>
      <c r="G60" s="232"/>
      <c r="H60" s="233"/>
      <c r="I60" s="234"/>
      <c r="J60" s="235"/>
      <c r="K60" s="109"/>
    </row>
    <row r="61" spans="1:11" s="3" customFormat="1" ht="15" customHeight="1" x14ac:dyDescent="0.25">
      <c r="A61" s="110"/>
      <c r="B61" s="221" t="s">
        <v>59</v>
      </c>
      <c r="C61" s="222"/>
      <c r="D61" s="222"/>
      <c r="E61" s="222"/>
      <c r="F61" s="222"/>
      <c r="G61" s="223"/>
      <c r="H61" s="224"/>
      <c r="I61" s="225"/>
      <c r="J61" s="226"/>
      <c r="K61" s="111"/>
    </row>
    <row r="62" spans="1:11" s="3" customFormat="1" ht="15" customHeight="1" x14ac:dyDescent="0.25">
      <c r="A62" s="107">
        <v>5</v>
      </c>
      <c r="B62" s="227" t="s">
        <v>60</v>
      </c>
      <c r="C62" s="228"/>
      <c r="D62" s="228"/>
      <c r="E62" s="228"/>
      <c r="F62" s="228"/>
      <c r="G62" s="228"/>
      <c r="H62" s="228"/>
      <c r="I62" s="228"/>
      <c r="J62" s="228"/>
      <c r="K62" s="229"/>
    </row>
    <row r="63" spans="1:11" s="3" customFormat="1" ht="15" customHeight="1" x14ac:dyDescent="0.25">
      <c r="A63" s="108"/>
      <c r="B63" s="230" t="s">
        <v>61</v>
      </c>
      <c r="C63" s="231"/>
      <c r="D63" s="231"/>
      <c r="E63" s="231"/>
      <c r="F63" s="231"/>
      <c r="G63" s="232"/>
      <c r="H63" s="233" t="s">
        <v>45</v>
      </c>
      <c r="I63" s="234"/>
      <c r="J63" s="235"/>
      <c r="K63" s="109"/>
    </row>
    <row r="64" spans="1:11" s="3" customFormat="1" ht="15" customHeight="1" x14ac:dyDescent="0.25">
      <c r="A64" s="108"/>
      <c r="B64" s="230" t="s">
        <v>62</v>
      </c>
      <c r="C64" s="231"/>
      <c r="D64" s="231"/>
      <c r="E64" s="231"/>
      <c r="F64" s="231"/>
      <c r="G64" s="232"/>
      <c r="H64" s="233"/>
      <c r="I64" s="234"/>
      <c r="J64" s="235"/>
      <c r="K64" s="109"/>
    </row>
    <row r="65" spans="1:12" s="3" customFormat="1" ht="15" customHeight="1" x14ac:dyDescent="0.25">
      <c r="A65" s="110"/>
      <c r="B65" s="221" t="s">
        <v>63</v>
      </c>
      <c r="C65" s="222"/>
      <c r="D65" s="222"/>
      <c r="E65" s="222"/>
      <c r="F65" s="222"/>
      <c r="G65" s="223"/>
      <c r="H65" s="224"/>
      <c r="I65" s="225"/>
      <c r="J65" s="226"/>
      <c r="K65" s="111"/>
    </row>
    <row r="66" spans="1:12" s="3" customFormat="1" ht="15" customHeight="1" x14ac:dyDescent="0.25">
      <c r="A66" s="107">
        <v>6</v>
      </c>
      <c r="B66" s="227" t="s">
        <v>64</v>
      </c>
      <c r="C66" s="228"/>
      <c r="D66" s="228"/>
      <c r="E66" s="228"/>
      <c r="F66" s="228"/>
      <c r="G66" s="228"/>
      <c r="H66" s="228"/>
      <c r="I66" s="228"/>
      <c r="J66" s="228"/>
      <c r="K66" s="229"/>
    </row>
    <row r="67" spans="1:12" s="3" customFormat="1" ht="15" customHeight="1" x14ac:dyDescent="0.25">
      <c r="A67" s="108"/>
      <c r="B67" s="230" t="s">
        <v>65</v>
      </c>
      <c r="C67" s="231"/>
      <c r="D67" s="231"/>
      <c r="E67" s="231"/>
      <c r="F67" s="231"/>
      <c r="G67" s="232"/>
      <c r="H67" s="233" t="s">
        <v>45</v>
      </c>
      <c r="I67" s="234"/>
      <c r="J67" s="235"/>
      <c r="K67" s="109"/>
    </row>
    <row r="68" spans="1:12" s="3" customFormat="1" ht="15" customHeight="1" x14ac:dyDescent="0.25">
      <c r="A68" s="108"/>
      <c r="B68" s="230" t="s">
        <v>66</v>
      </c>
      <c r="C68" s="231"/>
      <c r="D68" s="231"/>
      <c r="E68" s="231"/>
      <c r="F68" s="231"/>
      <c r="G68" s="232"/>
      <c r="H68" s="233"/>
      <c r="I68" s="234"/>
      <c r="J68" s="235"/>
      <c r="K68" s="109"/>
    </row>
    <row r="69" spans="1:12" s="3" customFormat="1" ht="15" customHeight="1" x14ac:dyDescent="0.25">
      <c r="A69" s="110"/>
      <c r="B69" s="221" t="s">
        <v>67</v>
      </c>
      <c r="C69" s="222"/>
      <c r="D69" s="222"/>
      <c r="E69" s="222"/>
      <c r="F69" s="222"/>
      <c r="G69" s="223"/>
      <c r="H69" s="224"/>
      <c r="I69" s="225"/>
      <c r="J69" s="226"/>
      <c r="K69" s="111"/>
    </row>
    <row r="70" spans="1:12" s="3" customFormat="1" ht="15" customHeight="1" x14ac:dyDescent="0.25">
      <c r="A70" s="107">
        <v>7</v>
      </c>
      <c r="B70" s="227" t="s">
        <v>68</v>
      </c>
      <c r="C70" s="228"/>
      <c r="D70" s="228"/>
      <c r="E70" s="228"/>
      <c r="F70" s="228"/>
      <c r="G70" s="228"/>
      <c r="H70" s="228"/>
      <c r="I70" s="228"/>
      <c r="J70" s="228"/>
      <c r="K70" s="229"/>
    </row>
    <row r="71" spans="1:12" s="3" customFormat="1" ht="15" customHeight="1" x14ac:dyDescent="0.25">
      <c r="A71" s="108"/>
      <c r="B71" s="230" t="s">
        <v>69</v>
      </c>
      <c r="C71" s="231"/>
      <c r="D71" s="231"/>
      <c r="E71" s="231"/>
      <c r="F71" s="231"/>
      <c r="G71" s="232"/>
      <c r="H71" s="233" t="s">
        <v>45</v>
      </c>
      <c r="I71" s="234"/>
      <c r="J71" s="235"/>
      <c r="K71" s="109"/>
    </row>
    <row r="72" spans="1:12" s="3" customFormat="1" ht="15" customHeight="1" x14ac:dyDescent="0.25">
      <c r="A72" s="108"/>
      <c r="B72" s="230" t="s">
        <v>70</v>
      </c>
      <c r="C72" s="231"/>
      <c r="D72" s="231"/>
      <c r="E72" s="231"/>
      <c r="F72" s="231"/>
      <c r="G72" s="232"/>
      <c r="H72" s="233"/>
      <c r="I72" s="234"/>
      <c r="J72" s="235"/>
      <c r="K72" s="109"/>
    </row>
    <row r="73" spans="1:12" s="3" customFormat="1" ht="15" customHeight="1" x14ac:dyDescent="0.25">
      <c r="A73" s="110"/>
      <c r="B73" s="221" t="s">
        <v>71</v>
      </c>
      <c r="C73" s="222"/>
      <c r="D73" s="222"/>
      <c r="E73" s="222"/>
      <c r="F73" s="222"/>
      <c r="G73" s="223"/>
      <c r="H73" s="224"/>
      <c r="I73" s="225"/>
      <c r="J73" s="226"/>
      <c r="K73" s="111"/>
    </row>
    <row r="74" spans="1:12" s="3" customFormat="1" ht="15" customHeight="1" x14ac:dyDescent="0.25">
      <c r="A74" s="214" t="s">
        <v>102</v>
      </c>
      <c r="B74" s="215"/>
      <c r="C74" s="215"/>
      <c r="D74" s="215"/>
      <c r="E74" s="215"/>
      <c r="F74" s="215"/>
      <c r="G74" s="215"/>
      <c r="H74" s="215"/>
      <c r="I74" s="215"/>
      <c r="J74" s="215"/>
      <c r="K74" s="216"/>
    </row>
    <row r="75" spans="1:12" s="3" customFormat="1" ht="15" customHeight="1" x14ac:dyDescent="0.25">
      <c r="A75" s="217" t="s">
        <v>126</v>
      </c>
      <c r="B75" s="218"/>
      <c r="C75" s="218"/>
      <c r="D75" s="218"/>
      <c r="E75" s="105"/>
      <c r="F75" s="105"/>
      <c r="G75" s="105"/>
      <c r="H75" s="105"/>
      <c r="I75" s="105"/>
      <c r="J75" s="105"/>
      <c r="K75" s="106"/>
    </row>
    <row r="76" spans="1:12" s="3" customFormat="1" ht="15" customHeight="1" x14ac:dyDescent="0.25">
      <c r="A76" s="214" t="s">
        <v>103</v>
      </c>
      <c r="B76" s="215"/>
      <c r="C76" s="215"/>
      <c r="D76" s="215"/>
      <c r="E76" s="215"/>
      <c r="F76" s="215"/>
      <c r="G76" s="215"/>
      <c r="H76" s="215"/>
      <c r="I76" s="215"/>
      <c r="J76" s="215"/>
      <c r="K76" s="216"/>
    </row>
    <row r="77" spans="1:12" s="3" customFormat="1" ht="15" customHeight="1" thickBot="1" x14ac:dyDescent="0.3">
      <c r="A77" s="219" t="str">
        <f>VLOOKUP(A44&amp;A75,Kuadran!$C$9:$D$26,2,0)</f>
        <v>BAIK</v>
      </c>
      <c r="B77" s="220"/>
      <c r="C77" s="220"/>
      <c r="D77" s="220"/>
      <c r="E77" s="112"/>
      <c r="F77" s="112"/>
      <c r="G77" s="112"/>
      <c r="H77" s="112"/>
      <c r="I77" s="112"/>
      <c r="J77" s="112"/>
      <c r="K77" s="113"/>
    </row>
    <row r="78" spans="1:12" ht="15.75" x14ac:dyDescent="0.3">
      <c r="A78" s="33"/>
      <c r="B78" s="33"/>
      <c r="C78" s="33"/>
      <c r="D78" s="33"/>
      <c r="E78" s="33"/>
      <c r="F78" s="33"/>
      <c r="G78" s="33"/>
      <c r="H78" s="33"/>
      <c r="I78" s="34"/>
      <c r="J78" s="34"/>
      <c r="K78" s="34"/>
    </row>
    <row r="79" spans="1:12" ht="15.75" x14ac:dyDescent="0.3">
      <c r="A79" s="33"/>
      <c r="B79" s="33"/>
      <c r="C79" s="33"/>
      <c r="D79" s="33"/>
      <c r="E79" s="33"/>
      <c r="F79" s="33"/>
      <c r="G79" s="33"/>
      <c r="H79" s="142" t="s">
        <v>72</v>
      </c>
      <c r="I79" s="142"/>
      <c r="J79" s="142"/>
      <c r="K79" s="142"/>
      <c r="L79" s="4"/>
    </row>
    <row r="80" spans="1:12" ht="15.75" x14ac:dyDescent="0.3">
      <c r="A80" s="142"/>
      <c r="B80" s="142"/>
      <c r="C80" s="142"/>
      <c r="D80" s="142"/>
      <c r="E80" s="142"/>
      <c r="F80" s="142"/>
      <c r="G80" s="142"/>
      <c r="H80" s="142" t="s">
        <v>74</v>
      </c>
      <c r="I80" s="142"/>
      <c r="J80" s="142"/>
      <c r="K80" s="142"/>
      <c r="L80" s="5"/>
    </row>
    <row r="81" spans="1:12" ht="15.75" x14ac:dyDescent="0.3">
      <c r="A81" s="142"/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5"/>
    </row>
    <row r="82" spans="1:12" ht="15.75" x14ac:dyDescent="0.3">
      <c r="A82" s="142"/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5"/>
    </row>
    <row r="83" spans="1:12" ht="15.75" x14ac:dyDescent="0.3">
      <c r="A83" s="142"/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5"/>
    </row>
    <row r="84" spans="1:12" ht="15.75" x14ac:dyDescent="0.3">
      <c r="A84" s="142"/>
      <c r="B84" s="142"/>
      <c r="C84" s="142"/>
      <c r="D84" s="142"/>
      <c r="E84" s="142"/>
      <c r="F84" s="142"/>
      <c r="G84" s="142"/>
      <c r="H84" s="143" t="str">
        <f>"("&amp;J9&amp;")"</f>
        <v>(NAMA PEJABAT PENILAI KINERJA)</v>
      </c>
      <c r="I84" s="143"/>
      <c r="J84" s="143"/>
      <c r="K84" s="143"/>
      <c r="L84" s="5"/>
    </row>
    <row r="85" spans="1:12" ht="15.75" x14ac:dyDescent="0.3">
      <c r="A85" s="142"/>
      <c r="B85" s="142"/>
      <c r="C85" s="142"/>
      <c r="D85" s="142"/>
      <c r="E85" s="142"/>
      <c r="F85" s="142"/>
      <c r="G85" s="142"/>
      <c r="H85" s="144" t="str">
        <f>"("&amp;"NIP. "&amp;J10&amp;")"</f>
        <v>(NIP. NIP PEJABAT PENILAI KINERJA)</v>
      </c>
      <c r="I85" s="144"/>
      <c r="J85" s="144"/>
      <c r="K85" s="144"/>
      <c r="L85" s="5"/>
    </row>
    <row r="86" spans="1:12" ht="15.75" x14ac:dyDescent="0.3">
      <c r="A86" s="33"/>
      <c r="B86" s="33"/>
      <c r="C86" s="33"/>
      <c r="D86" s="33"/>
      <c r="E86" s="33"/>
      <c r="F86" s="33"/>
      <c r="G86" s="33"/>
      <c r="H86" s="33"/>
      <c r="I86" s="34"/>
      <c r="J86" s="34"/>
      <c r="K86" s="34"/>
    </row>
    <row r="99" spans="11:11" x14ac:dyDescent="0.25">
      <c r="K99" s="2"/>
    </row>
    <row r="100" spans="11:11" x14ac:dyDescent="0.25">
      <c r="K100"/>
    </row>
    <row r="101" spans="11:11" x14ac:dyDescent="0.25">
      <c r="K101"/>
    </row>
  </sheetData>
  <mergeCells count="165">
    <mergeCell ref="A1:K1"/>
    <mergeCell ref="A2:K2"/>
    <mergeCell ref="A3:K3"/>
    <mergeCell ref="A5:K5"/>
    <mergeCell ref="G6:H6"/>
    <mergeCell ref="B10:C10"/>
    <mergeCell ref="D10:F10"/>
    <mergeCell ref="H10:I10"/>
    <mergeCell ref="J10:K10"/>
    <mergeCell ref="A6:F7"/>
    <mergeCell ref="B11:C11"/>
    <mergeCell ref="D11:F11"/>
    <mergeCell ref="H11:I11"/>
    <mergeCell ref="J11:K11"/>
    <mergeCell ref="B8:F8"/>
    <mergeCell ref="H8:K8"/>
    <mergeCell ref="B9:C9"/>
    <mergeCell ref="D9:F9"/>
    <mergeCell ref="H9:I9"/>
    <mergeCell ref="J9:K9"/>
    <mergeCell ref="A14:K14"/>
    <mergeCell ref="A15:K15"/>
    <mergeCell ref="A16:K16"/>
    <mergeCell ref="A17:K17"/>
    <mergeCell ref="A18:K18"/>
    <mergeCell ref="C19:D19"/>
    <mergeCell ref="F19:G19"/>
    <mergeCell ref="I19:J19"/>
    <mergeCell ref="B12:C12"/>
    <mergeCell ref="D12:F12"/>
    <mergeCell ref="H12:I12"/>
    <mergeCell ref="J12:K12"/>
    <mergeCell ref="B13:C13"/>
    <mergeCell ref="D13:F13"/>
    <mergeCell ref="H13:I13"/>
    <mergeCell ref="J13:K13"/>
    <mergeCell ref="A34:K34"/>
    <mergeCell ref="C20:D20"/>
    <mergeCell ref="F20:G20"/>
    <mergeCell ref="I20:J20"/>
    <mergeCell ref="A21:K21"/>
    <mergeCell ref="F22:G22"/>
    <mergeCell ref="I22:J22"/>
    <mergeCell ref="F23:G23"/>
    <mergeCell ref="I23:J23"/>
    <mergeCell ref="F24:G24"/>
    <mergeCell ref="I24:J24"/>
    <mergeCell ref="F25:G25"/>
    <mergeCell ref="I25:J25"/>
    <mergeCell ref="A22:A25"/>
    <mergeCell ref="B22:B25"/>
    <mergeCell ref="C22:D25"/>
    <mergeCell ref="A26:A29"/>
    <mergeCell ref="B26:B29"/>
    <mergeCell ref="C26:D29"/>
    <mergeCell ref="F27:G27"/>
    <mergeCell ref="I27:J27"/>
    <mergeCell ref="F28:G28"/>
    <mergeCell ref="I28:J28"/>
    <mergeCell ref="F29:G29"/>
    <mergeCell ref="B49:G49"/>
    <mergeCell ref="H49:J49"/>
    <mergeCell ref="B50:K50"/>
    <mergeCell ref="B51:G51"/>
    <mergeCell ref="H51:J51"/>
    <mergeCell ref="B52:G52"/>
    <mergeCell ref="H52:J52"/>
    <mergeCell ref="A45:J45"/>
    <mergeCell ref="B46:K46"/>
    <mergeCell ref="B47:G47"/>
    <mergeCell ref="H47:J47"/>
    <mergeCell ref="B48:G48"/>
    <mergeCell ref="H48:J48"/>
    <mergeCell ref="B57:G57"/>
    <mergeCell ref="H57:J57"/>
    <mergeCell ref="B58:K58"/>
    <mergeCell ref="B59:G59"/>
    <mergeCell ref="H59:J59"/>
    <mergeCell ref="B60:G60"/>
    <mergeCell ref="H60:J60"/>
    <mergeCell ref="B53:G53"/>
    <mergeCell ref="H53:J53"/>
    <mergeCell ref="B54:K54"/>
    <mergeCell ref="B55:G55"/>
    <mergeCell ref="H55:J55"/>
    <mergeCell ref="B56:G56"/>
    <mergeCell ref="H56:J56"/>
    <mergeCell ref="B68:G68"/>
    <mergeCell ref="H68:J68"/>
    <mergeCell ref="B61:G61"/>
    <mergeCell ref="H61:J61"/>
    <mergeCell ref="B62:K62"/>
    <mergeCell ref="B63:G63"/>
    <mergeCell ref="H63:J63"/>
    <mergeCell ref="B64:G64"/>
    <mergeCell ref="H64:J64"/>
    <mergeCell ref="A85:G85"/>
    <mergeCell ref="H85:K85"/>
    <mergeCell ref="H79:K79"/>
    <mergeCell ref="A80:G80"/>
    <mergeCell ref="H80:K80"/>
    <mergeCell ref="A81:G81"/>
    <mergeCell ref="H81:K81"/>
    <mergeCell ref="A82:G82"/>
    <mergeCell ref="H82:K82"/>
    <mergeCell ref="A43:K43"/>
    <mergeCell ref="A44:D44"/>
    <mergeCell ref="A74:K74"/>
    <mergeCell ref="A75:D75"/>
    <mergeCell ref="A76:K76"/>
    <mergeCell ref="A77:D77"/>
    <mergeCell ref="A83:G83"/>
    <mergeCell ref="H83:K83"/>
    <mergeCell ref="A84:G84"/>
    <mergeCell ref="H84:K84"/>
    <mergeCell ref="B73:G73"/>
    <mergeCell ref="H73:J73"/>
    <mergeCell ref="B69:G69"/>
    <mergeCell ref="H69:J69"/>
    <mergeCell ref="B70:K70"/>
    <mergeCell ref="B71:G71"/>
    <mergeCell ref="H71:J71"/>
    <mergeCell ref="B72:G72"/>
    <mergeCell ref="H72:J72"/>
    <mergeCell ref="B65:G65"/>
    <mergeCell ref="H65:J65"/>
    <mergeCell ref="B66:K66"/>
    <mergeCell ref="B67:G67"/>
    <mergeCell ref="H67:J67"/>
    <mergeCell ref="I29:J29"/>
    <mergeCell ref="F26:G26"/>
    <mergeCell ref="I26:J26"/>
    <mergeCell ref="A30:A33"/>
    <mergeCell ref="B30:B33"/>
    <mergeCell ref="C30:D33"/>
    <mergeCell ref="F30:G30"/>
    <mergeCell ref="I30:J30"/>
    <mergeCell ref="F31:G31"/>
    <mergeCell ref="I31:J31"/>
    <mergeCell ref="F32:G32"/>
    <mergeCell ref="I32:J32"/>
    <mergeCell ref="F33:G33"/>
    <mergeCell ref="I33:J33"/>
    <mergeCell ref="A35:A38"/>
    <mergeCell ref="B35:B38"/>
    <mergeCell ref="C35:D38"/>
    <mergeCell ref="F35:G35"/>
    <mergeCell ref="I35:J35"/>
    <mergeCell ref="F36:G36"/>
    <mergeCell ref="I36:J36"/>
    <mergeCell ref="F37:G37"/>
    <mergeCell ref="I37:J37"/>
    <mergeCell ref="F38:G38"/>
    <mergeCell ref="I38:J38"/>
    <mergeCell ref="A39:A42"/>
    <mergeCell ref="B39:B42"/>
    <mergeCell ref="C39:D42"/>
    <mergeCell ref="F39:G39"/>
    <mergeCell ref="I39:J39"/>
    <mergeCell ref="F40:G40"/>
    <mergeCell ref="I40:J40"/>
    <mergeCell ref="F41:G41"/>
    <mergeCell ref="I41:J41"/>
    <mergeCell ref="F42:G42"/>
    <mergeCell ref="I42:J42"/>
  </mergeCells>
  <dataValidations count="2">
    <dataValidation type="list" allowBlank="1" showInputMessage="1" showErrorMessage="1" sqref="A44:D44 A75:D75">
      <formula1>"DI ATAS EKSPEKTASI,SESUAI EKSPEKTASI,DI BAWAH EKSPEKTASI,DI ATAS EKSPEKTASI/ SESUAI EKSPEKTASI/ DIBAWAH EKSPEKTASI**"</formula1>
    </dataValidation>
    <dataValidation type="list" allowBlank="1" showInputMessage="1" showErrorMessage="1" sqref="A15:K15">
      <formula1>"ISTIMEWA,  BAIK,  BUTUH PERBAIKAN,  KURANG/MISSCONDUCT,  SANGAT KURANG, ISTIMEWA/ BAIK/ BUTUH PERBAIKAN/ KURANG/ SANGAT KURANG"</formula1>
    </dataValidation>
  </dataValidations>
  <pageMargins left="0.43307086614173229" right="0.27559055118110237" top="0.39370078740157483" bottom="0.39370078740157483" header="0.31496062992125984" footer="0.31496062992125984"/>
  <pageSetup paperSize="9"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I45"/>
  <sheetViews>
    <sheetView view="pageBreakPreview" zoomScale="90" zoomScaleNormal="100" zoomScaleSheetLayoutView="90" workbookViewId="0">
      <selection activeCell="E16" sqref="E16"/>
    </sheetView>
  </sheetViews>
  <sheetFormatPr defaultColWidth="9.140625" defaultRowHeight="15" x14ac:dyDescent="0.25"/>
  <cols>
    <col min="1" max="1" width="0.5703125" style="55" customWidth="1"/>
    <col min="2" max="2" width="3.7109375" style="64" customWidth="1"/>
    <col min="3" max="3" width="39.28515625" style="55" customWidth="1"/>
    <col min="4" max="4" width="1.5703125" style="64" bestFit="1" customWidth="1"/>
    <col min="5" max="5" width="61.140625" style="55" customWidth="1"/>
    <col min="6" max="6" width="0.5703125" style="55" customWidth="1"/>
    <col min="7" max="16384" width="9.140625" style="55"/>
  </cols>
  <sheetData>
    <row r="1" spans="2:9" x14ac:dyDescent="0.25">
      <c r="I1" s="65"/>
    </row>
    <row r="7" spans="2:9" ht="9.75" customHeight="1" x14ac:dyDescent="0.25"/>
    <row r="8" spans="2:9" ht="4.5" customHeight="1" x14ac:dyDescent="0.25"/>
    <row r="9" spans="2:9" x14ac:dyDescent="0.25">
      <c r="B9" s="265" t="s">
        <v>104</v>
      </c>
      <c r="C9" s="265"/>
      <c r="D9" s="265"/>
      <c r="E9" s="265"/>
    </row>
    <row r="10" spans="2:9" x14ac:dyDescent="0.25">
      <c r="B10" s="67"/>
      <c r="C10" s="68"/>
      <c r="D10" s="67"/>
      <c r="E10" s="68"/>
    </row>
    <row r="11" spans="2:9" x14ac:dyDescent="0.25">
      <c r="B11" s="266" t="str">
        <f>'Evaluasi Kinerja Kuanti'!A5</f>
        <v>PERIODE: TRIWULAN I/II/III/IV-AKHIR*</v>
      </c>
      <c r="C11" s="266"/>
      <c r="D11" s="266"/>
      <c r="E11" s="266"/>
    </row>
    <row r="12" spans="2:9" x14ac:dyDescent="0.25">
      <c r="B12" s="267" t="str">
        <f>'SKP '!B5</f>
        <v>(NAMA INSTANSI)</v>
      </c>
      <c r="C12" s="267"/>
      <c r="D12" s="85"/>
      <c r="E12" s="85" t="str">
        <f>'SKP '!F5</f>
        <v>PERIODE PENILAIAN:</v>
      </c>
    </row>
    <row r="13" spans="2:9" ht="15.75" thickBot="1" x14ac:dyDescent="0.3">
      <c r="B13" s="268"/>
      <c r="C13" s="268"/>
      <c r="D13" s="86"/>
      <c r="E13" s="120" t="str">
        <f>'SKP '!F6</f>
        <v>…... JANUARI SD ….... DESEMBER TAHUN 20XX</v>
      </c>
    </row>
    <row r="14" spans="2:9" s="76" customFormat="1" ht="24.95" customHeight="1" x14ac:dyDescent="0.25">
      <c r="B14" s="77" t="s">
        <v>105</v>
      </c>
      <c r="C14" s="208" t="s">
        <v>4</v>
      </c>
      <c r="D14" s="208"/>
      <c r="E14" s="209"/>
    </row>
    <row r="15" spans="2:9" x14ac:dyDescent="0.25">
      <c r="B15" s="74"/>
      <c r="C15" s="79" t="s">
        <v>6</v>
      </c>
      <c r="D15" s="80" t="s">
        <v>106</v>
      </c>
      <c r="E15" s="81" t="str">
        <f>'SKP '!D8</f>
        <v>NAMA PEGAWAI YANG DINILAI</v>
      </c>
    </row>
    <row r="16" spans="2:9" x14ac:dyDescent="0.25">
      <c r="B16" s="74"/>
      <c r="C16" s="79" t="s">
        <v>9</v>
      </c>
      <c r="D16" s="80" t="s">
        <v>106</v>
      </c>
      <c r="E16" s="81" t="str">
        <f>'SKP '!D9</f>
        <v>NIP PEGAWAI YANG DINILAI</v>
      </c>
    </row>
    <row r="17" spans="2:5" x14ac:dyDescent="0.25">
      <c r="B17" s="74"/>
      <c r="C17" s="79" t="s">
        <v>12</v>
      </c>
      <c r="D17" s="80" t="s">
        <v>106</v>
      </c>
      <c r="E17" s="81" t="str">
        <f>'SKP '!D10</f>
        <v>PANGKAT/GOL. RUANG PEGAWAI YANG DINILAI</v>
      </c>
    </row>
    <row r="18" spans="2:5" x14ac:dyDescent="0.25">
      <c r="B18" s="74"/>
      <c r="C18" s="79" t="s">
        <v>15</v>
      </c>
      <c r="D18" s="80" t="s">
        <v>106</v>
      </c>
      <c r="E18" s="81" t="str">
        <f>'SKP '!D11</f>
        <v>JABATAN PEGAWAI YANG DINILAI</v>
      </c>
    </row>
    <row r="19" spans="2:5" x14ac:dyDescent="0.25">
      <c r="B19" s="74"/>
      <c r="C19" s="79" t="s">
        <v>18</v>
      </c>
      <c r="D19" s="80" t="s">
        <v>106</v>
      </c>
      <c r="E19" s="81" t="str">
        <f>'SKP '!D12</f>
        <v>UNIT KERJA PEGAWAI YANG DINILAI</v>
      </c>
    </row>
    <row r="20" spans="2:5" s="76" customFormat="1" ht="24.95" customHeight="1" x14ac:dyDescent="0.25">
      <c r="B20" s="78" t="s">
        <v>107</v>
      </c>
      <c r="C20" s="270" t="s">
        <v>5</v>
      </c>
      <c r="D20" s="270"/>
      <c r="E20" s="271"/>
    </row>
    <row r="21" spans="2:5" x14ac:dyDescent="0.25">
      <c r="B21" s="74"/>
      <c r="C21" s="79" t="s">
        <v>6</v>
      </c>
      <c r="D21" s="80" t="s">
        <v>106</v>
      </c>
      <c r="E21" s="81" t="str">
        <f>'SKP '!I8</f>
        <v>NAMA PEJABAT PENILAI KINERJA</v>
      </c>
    </row>
    <row r="22" spans="2:5" x14ac:dyDescent="0.25">
      <c r="B22" s="74"/>
      <c r="C22" s="79" t="s">
        <v>9</v>
      </c>
      <c r="D22" s="80" t="s">
        <v>106</v>
      </c>
      <c r="E22" s="81" t="str">
        <f>'SKP '!I9</f>
        <v>NIP PEJABAT PENILAI KINERJA</v>
      </c>
    </row>
    <row r="23" spans="2:5" x14ac:dyDescent="0.25">
      <c r="B23" s="74"/>
      <c r="C23" s="79" t="s">
        <v>12</v>
      </c>
      <c r="D23" s="80" t="s">
        <v>106</v>
      </c>
      <c r="E23" s="81" t="str">
        <f>'SKP '!I10</f>
        <v>PANGKAT/GOL. RUANG PEJABAT PENILAI KINERJA</v>
      </c>
    </row>
    <row r="24" spans="2:5" x14ac:dyDescent="0.25">
      <c r="B24" s="74"/>
      <c r="C24" s="79" t="s">
        <v>15</v>
      </c>
      <c r="D24" s="80" t="s">
        <v>106</v>
      </c>
      <c r="E24" s="81" t="str">
        <f>'SKP '!I11</f>
        <v>JABATAN PEJABAT PENILAI KINERJA</v>
      </c>
    </row>
    <row r="25" spans="2:5" x14ac:dyDescent="0.25">
      <c r="B25" s="74"/>
      <c r="C25" s="79" t="s">
        <v>18</v>
      </c>
      <c r="D25" s="80" t="s">
        <v>106</v>
      </c>
      <c r="E25" s="81" t="str">
        <f>'SKP '!I12</f>
        <v>UNIT KERJA PEJABAT PENILAI KINERJA</v>
      </c>
    </row>
    <row r="26" spans="2:5" s="76" customFormat="1" ht="24.95" customHeight="1" x14ac:dyDescent="0.25">
      <c r="B26" s="78" t="s">
        <v>108</v>
      </c>
      <c r="C26" s="270" t="s">
        <v>109</v>
      </c>
      <c r="D26" s="270"/>
      <c r="E26" s="271"/>
    </row>
    <row r="27" spans="2:5" x14ac:dyDescent="0.25">
      <c r="B27" s="74"/>
      <c r="C27" s="79" t="s">
        <v>6</v>
      </c>
      <c r="D27" s="80" t="s">
        <v>106</v>
      </c>
      <c r="E27" s="81" t="s">
        <v>110</v>
      </c>
    </row>
    <row r="28" spans="2:5" x14ac:dyDescent="0.25">
      <c r="B28" s="74"/>
      <c r="C28" s="79" t="s">
        <v>9</v>
      </c>
      <c r="D28" s="80" t="s">
        <v>106</v>
      </c>
      <c r="E28" s="81" t="s">
        <v>111</v>
      </c>
    </row>
    <row r="29" spans="2:5" x14ac:dyDescent="0.25">
      <c r="B29" s="74"/>
      <c r="C29" s="79" t="s">
        <v>12</v>
      </c>
      <c r="D29" s="80" t="s">
        <v>106</v>
      </c>
      <c r="E29" s="81" t="s">
        <v>112</v>
      </c>
    </row>
    <row r="30" spans="2:5" x14ac:dyDescent="0.25">
      <c r="B30" s="74"/>
      <c r="C30" s="79" t="s">
        <v>15</v>
      </c>
      <c r="D30" s="80" t="s">
        <v>106</v>
      </c>
      <c r="E30" s="81" t="s">
        <v>113</v>
      </c>
    </row>
    <row r="31" spans="2:5" x14ac:dyDescent="0.25">
      <c r="B31" s="74"/>
      <c r="C31" s="79" t="s">
        <v>18</v>
      </c>
      <c r="D31" s="80" t="s">
        <v>106</v>
      </c>
      <c r="E31" s="81" t="s">
        <v>114</v>
      </c>
    </row>
    <row r="32" spans="2:5" s="76" customFormat="1" ht="24.95" customHeight="1" x14ac:dyDescent="0.25">
      <c r="B32" s="78" t="s">
        <v>115</v>
      </c>
      <c r="C32" s="200" t="s">
        <v>116</v>
      </c>
      <c r="D32" s="200"/>
      <c r="E32" s="201"/>
    </row>
    <row r="33" spans="2:5" x14ac:dyDescent="0.25">
      <c r="B33" s="74"/>
      <c r="C33" s="82" t="s">
        <v>117</v>
      </c>
      <c r="D33" s="83" t="s">
        <v>106</v>
      </c>
      <c r="E33" s="84" t="str">
        <f>'Evaluasi Kinerja Kuanti'!A15</f>
        <v>ISTIMEWA</v>
      </c>
    </row>
    <row r="34" spans="2:5" x14ac:dyDescent="0.25">
      <c r="B34" s="74"/>
      <c r="C34" s="82" t="s">
        <v>118</v>
      </c>
      <c r="D34" s="83" t="s">
        <v>106</v>
      </c>
      <c r="E34" s="84" t="str">
        <f>'Evaluasi Kinerja Kuanti'!A77</f>
        <v>BAIK</v>
      </c>
    </row>
    <row r="35" spans="2:5" s="76" customFormat="1" ht="24.95" customHeight="1" x14ac:dyDescent="0.25">
      <c r="B35" s="78" t="s">
        <v>119</v>
      </c>
      <c r="C35" s="200" t="s">
        <v>120</v>
      </c>
      <c r="D35" s="200"/>
      <c r="E35" s="201"/>
    </row>
    <row r="36" spans="2:5" ht="16.5" thickBot="1" x14ac:dyDescent="0.35">
      <c r="B36" s="75"/>
      <c r="C36" s="272"/>
      <c r="D36" s="273"/>
      <c r="E36" s="274"/>
    </row>
    <row r="37" spans="2:5" x14ac:dyDescent="0.25">
      <c r="B37" s="69"/>
      <c r="C37" s="70"/>
      <c r="D37" s="69"/>
      <c r="E37" s="70"/>
    </row>
    <row r="38" spans="2:5" s="66" customFormat="1" x14ac:dyDescent="0.25">
      <c r="B38" s="71"/>
      <c r="C38" s="71" t="s">
        <v>121</v>
      </c>
      <c r="D38" s="71"/>
      <c r="E38" s="71" t="s">
        <v>121</v>
      </c>
    </row>
    <row r="39" spans="2:5" s="66" customFormat="1" x14ac:dyDescent="0.25">
      <c r="B39" s="71"/>
      <c r="C39" s="71" t="s">
        <v>122</v>
      </c>
      <c r="D39" s="71"/>
      <c r="E39" s="71" t="s">
        <v>123</v>
      </c>
    </row>
    <row r="40" spans="2:5" s="66" customFormat="1" x14ac:dyDescent="0.25">
      <c r="B40" s="71"/>
      <c r="C40" s="71"/>
      <c r="D40" s="71"/>
      <c r="E40" s="71"/>
    </row>
    <row r="41" spans="2:5" s="66" customFormat="1" x14ac:dyDescent="0.25">
      <c r="B41" s="71"/>
      <c r="C41" s="71"/>
      <c r="D41" s="71"/>
      <c r="E41" s="71"/>
    </row>
    <row r="42" spans="2:5" s="66" customFormat="1" x14ac:dyDescent="0.25">
      <c r="B42" s="71"/>
      <c r="C42" s="71"/>
      <c r="D42" s="71"/>
      <c r="E42" s="71"/>
    </row>
    <row r="43" spans="2:5" s="66" customFormat="1" x14ac:dyDescent="0.25">
      <c r="B43" s="275" t="str">
        <f>"("&amp;E15&amp;")"</f>
        <v>(NAMA PEGAWAI YANG DINILAI)</v>
      </c>
      <c r="C43" s="275"/>
      <c r="D43" s="275"/>
      <c r="E43" s="72" t="str">
        <f>"("&amp;E21&amp;")"</f>
        <v>(NAMA PEJABAT PENILAI KINERJA)</v>
      </c>
    </row>
    <row r="44" spans="2:5" s="66" customFormat="1" x14ac:dyDescent="0.25">
      <c r="B44" s="269" t="str">
        <f>"("&amp;"NIP. "&amp;E16&amp;")"</f>
        <v>(NIP. NIP PEGAWAI YANG DINILAI)</v>
      </c>
      <c r="C44" s="269"/>
      <c r="D44" s="269"/>
      <c r="E44" s="73" t="str">
        <f>"("&amp;"NIP. "&amp;E22&amp;")"</f>
        <v>(NIP. NIP PEJABAT PENILAI KINERJA)</v>
      </c>
    </row>
    <row r="45" spans="2:5" ht="7.5" customHeight="1" x14ac:dyDescent="0.25"/>
  </sheetData>
  <mergeCells count="11">
    <mergeCell ref="C14:E14"/>
    <mergeCell ref="B9:E9"/>
    <mergeCell ref="B11:E11"/>
    <mergeCell ref="B12:C13"/>
    <mergeCell ref="B44:D44"/>
    <mergeCell ref="C20:E20"/>
    <mergeCell ref="C26:E26"/>
    <mergeCell ref="C32:E32"/>
    <mergeCell ref="C35:E35"/>
    <mergeCell ref="C36:E36"/>
    <mergeCell ref="B43:D43"/>
  </mergeCells>
  <pageMargins left="0.47244094488188981" right="0.31496062992125984" top="0.39370078740157483" bottom="0.39370078740157483" header="0.31496062992125984" footer="0.31496062992125984"/>
  <pageSetup paperSize="9" scale="8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26"/>
  <sheetViews>
    <sheetView showGridLines="0" workbookViewId="0">
      <selection activeCell="C5" sqref="C5"/>
    </sheetView>
  </sheetViews>
  <sheetFormatPr defaultRowHeight="15" x14ac:dyDescent="0.25"/>
  <cols>
    <col min="1" max="2" width="19.140625" bestFit="1" customWidth="1"/>
    <col min="3" max="3" width="37.5703125" bestFit="1" customWidth="1"/>
    <col min="4" max="4" width="23.85546875" bestFit="1" customWidth="1"/>
    <col min="5" max="5" width="10.85546875" style="23" customWidth="1"/>
    <col min="6" max="8" width="15.7109375" customWidth="1"/>
    <col min="9" max="9" width="11.28515625" customWidth="1"/>
  </cols>
  <sheetData>
    <row r="2" spans="1:9" x14ac:dyDescent="0.25">
      <c r="E2" s="276" t="s">
        <v>21</v>
      </c>
      <c r="F2" s="276"/>
    </row>
    <row r="3" spans="1:9" ht="82.5" customHeight="1" x14ac:dyDescent="0.25">
      <c r="E3" s="13" t="s">
        <v>127</v>
      </c>
      <c r="F3" s="14" t="str">
        <f>D15</f>
        <v>KURANG/MISS CONDUCT</v>
      </c>
      <c r="G3" s="15" t="str">
        <f>D12</f>
        <v>BAIK</v>
      </c>
      <c r="H3" s="16" t="str">
        <f>D9</f>
        <v>SANGAT BAIK</v>
      </c>
    </row>
    <row r="4" spans="1:9" ht="82.5" customHeight="1" x14ac:dyDescent="0.25">
      <c r="E4" s="13" t="s">
        <v>128</v>
      </c>
      <c r="F4" s="17" t="str">
        <f>D16</f>
        <v>KURANG/MISS CONDUCT</v>
      </c>
      <c r="G4" s="18" t="str">
        <f>D13</f>
        <v>BAIK</v>
      </c>
      <c r="H4" s="19" t="str">
        <f>D10</f>
        <v>BAIK</v>
      </c>
    </row>
    <row r="5" spans="1:9" ht="82.5" customHeight="1" thickBot="1" x14ac:dyDescent="0.3">
      <c r="E5" s="13" t="s">
        <v>129</v>
      </c>
      <c r="F5" s="20" t="str">
        <f>D17</f>
        <v>SANGAT KURANG</v>
      </c>
      <c r="G5" s="21" t="str">
        <f>D14</f>
        <v>BUTUH PERBAIKAN</v>
      </c>
      <c r="H5" s="22" t="str">
        <f>D11</f>
        <v>BUTUH PERBAIKAN</v>
      </c>
      <c r="I5" s="277" t="s">
        <v>42</v>
      </c>
    </row>
    <row r="6" spans="1:9" ht="30.75" thickTop="1" x14ac:dyDescent="0.25">
      <c r="E6" s="13"/>
      <c r="F6" s="2" t="s">
        <v>129</v>
      </c>
      <c r="G6" s="2" t="s">
        <v>128</v>
      </c>
      <c r="H6" s="2" t="s">
        <v>127</v>
      </c>
      <c r="I6" s="277"/>
    </row>
    <row r="7" spans="1:9" x14ac:dyDescent="0.25">
      <c r="H7" s="24"/>
    </row>
    <row r="8" spans="1:9" x14ac:dyDescent="0.25">
      <c r="A8" s="25" t="s">
        <v>130</v>
      </c>
      <c r="B8" s="25" t="s">
        <v>131</v>
      </c>
      <c r="C8" s="25"/>
      <c r="D8" s="25" t="s">
        <v>132</v>
      </c>
    </row>
    <row r="9" spans="1:9" x14ac:dyDescent="0.25">
      <c r="A9" s="8" t="s">
        <v>127</v>
      </c>
      <c r="B9" s="8" t="s">
        <v>127</v>
      </c>
      <c r="C9" s="8" t="str">
        <f>A9&amp;B9</f>
        <v>Di Atas EkspektasiDi Atas Ekspektasi</v>
      </c>
      <c r="D9" s="8" t="s">
        <v>133</v>
      </c>
    </row>
    <row r="10" spans="1:9" x14ac:dyDescent="0.25">
      <c r="A10" s="8" t="s">
        <v>128</v>
      </c>
      <c r="B10" s="8" t="s">
        <v>127</v>
      </c>
      <c r="C10" s="8" t="str">
        <f t="shared" ref="C10:C26" si="0">A10&amp;B10</f>
        <v>Sesuai EkspektasiDi Atas Ekspektasi</v>
      </c>
      <c r="D10" s="8" t="s">
        <v>134</v>
      </c>
    </row>
    <row r="11" spans="1:9" x14ac:dyDescent="0.25">
      <c r="A11" s="8" t="s">
        <v>129</v>
      </c>
      <c r="B11" s="8" t="s">
        <v>127</v>
      </c>
      <c r="C11" s="8" t="str">
        <f t="shared" si="0"/>
        <v>Di Bawah EkspektasiDi Atas Ekspektasi</v>
      </c>
      <c r="D11" s="8" t="s">
        <v>135</v>
      </c>
    </row>
    <row r="12" spans="1:9" x14ac:dyDescent="0.25">
      <c r="A12" s="8" t="s">
        <v>127</v>
      </c>
      <c r="B12" s="8" t="s">
        <v>128</v>
      </c>
      <c r="C12" s="8" t="str">
        <f t="shared" si="0"/>
        <v>Di Atas EkspektasiSesuai Ekspektasi</v>
      </c>
      <c r="D12" s="8" t="s">
        <v>134</v>
      </c>
    </row>
    <row r="13" spans="1:9" x14ac:dyDescent="0.25">
      <c r="A13" s="8" t="s">
        <v>128</v>
      </c>
      <c r="B13" s="8" t="s">
        <v>128</v>
      </c>
      <c r="C13" s="8" t="str">
        <f t="shared" si="0"/>
        <v>Sesuai EkspektasiSesuai Ekspektasi</v>
      </c>
      <c r="D13" s="8" t="s">
        <v>134</v>
      </c>
    </row>
    <row r="14" spans="1:9" x14ac:dyDescent="0.25">
      <c r="A14" s="8" t="s">
        <v>129</v>
      </c>
      <c r="B14" s="8" t="s">
        <v>128</v>
      </c>
      <c r="C14" s="8" t="str">
        <f t="shared" si="0"/>
        <v>Di Bawah EkspektasiSesuai Ekspektasi</v>
      </c>
      <c r="D14" s="8" t="s">
        <v>135</v>
      </c>
    </row>
    <row r="15" spans="1:9" x14ac:dyDescent="0.25">
      <c r="A15" s="8" t="s">
        <v>127</v>
      </c>
      <c r="B15" s="8" t="s">
        <v>129</v>
      </c>
      <c r="C15" s="8" t="str">
        <f t="shared" si="0"/>
        <v>Di Atas EkspektasiDi Bawah Ekspektasi</v>
      </c>
      <c r="D15" s="8" t="s">
        <v>136</v>
      </c>
    </row>
    <row r="16" spans="1:9" x14ac:dyDescent="0.25">
      <c r="A16" s="8" t="s">
        <v>128</v>
      </c>
      <c r="B16" s="8" t="s">
        <v>129</v>
      </c>
      <c r="C16" s="8" t="str">
        <f t="shared" si="0"/>
        <v>Sesuai EkspektasiDi Bawah Ekspektasi</v>
      </c>
      <c r="D16" s="8" t="s">
        <v>136</v>
      </c>
    </row>
    <row r="17" spans="1:4" x14ac:dyDescent="0.25">
      <c r="A17" s="8" t="s">
        <v>129</v>
      </c>
      <c r="B17" s="8" t="s">
        <v>129</v>
      </c>
      <c r="C17" s="8" t="str">
        <f t="shared" si="0"/>
        <v>Di Bawah EkspektasiDi Bawah Ekspektasi</v>
      </c>
      <c r="D17" s="8" t="s">
        <v>137</v>
      </c>
    </row>
    <row r="18" spans="1:4" x14ac:dyDescent="0.25">
      <c r="A18" s="8" t="s">
        <v>127</v>
      </c>
      <c r="B18" s="8" t="s">
        <v>127</v>
      </c>
      <c r="C18" s="8" t="str">
        <f t="shared" si="0"/>
        <v>Di Atas EkspektasiDi Atas Ekspektasi</v>
      </c>
      <c r="D18" s="8" t="s">
        <v>133</v>
      </c>
    </row>
    <row r="19" spans="1:4" x14ac:dyDescent="0.25">
      <c r="A19" s="8" t="s">
        <v>127</v>
      </c>
      <c r="B19" s="8" t="s">
        <v>128</v>
      </c>
      <c r="C19" s="8" t="str">
        <f t="shared" si="0"/>
        <v>Di Atas EkspektasiSesuai Ekspektasi</v>
      </c>
      <c r="D19" s="8" t="s">
        <v>134</v>
      </c>
    </row>
    <row r="20" spans="1:4" x14ac:dyDescent="0.25">
      <c r="A20" s="8" t="s">
        <v>127</v>
      </c>
      <c r="B20" s="8" t="s">
        <v>129</v>
      </c>
      <c r="C20" s="8" t="str">
        <f t="shared" si="0"/>
        <v>Di Atas EkspektasiDi Bawah Ekspektasi</v>
      </c>
      <c r="D20" s="8" t="s">
        <v>136</v>
      </c>
    </row>
    <row r="21" spans="1:4" x14ac:dyDescent="0.25">
      <c r="A21" s="8" t="s">
        <v>128</v>
      </c>
      <c r="B21" s="8" t="s">
        <v>127</v>
      </c>
      <c r="C21" s="8" t="str">
        <f t="shared" si="0"/>
        <v>Sesuai EkspektasiDi Atas Ekspektasi</v>
      </c>
      <c r="D21" s="8" t="s">
        <v>134</v>
      </c>
    </row>
    <row r="22" spans="1:4" x14ac:dyDescent="0.25">
      <c r="A22" s="8" t="s">
        <v>128</v>
      </c>
      <c r="B22" s="8" t="s">
        <v>128</v>
      </c>
      <c r="C22" s="8" t="str">
        <f t="shared" si="0"/>
        <v>Sesuai EkspektasiSesuai Ekspektasi</v>
      </c>
      <c r="D22" s="8" t="s">
        <v>134</v>
      </c>
    </row>
    <row r="23" spans="1:4" x14ac:dyDescent="0.25">
      <c r="A23" s="8" t="s">
        <v>128</v>
      </c>
      <c r="B23" s="8" t="s">
        <v>129</v>
      </c>
      <c r="C23" s="8" t="str">
        <f t="shared" si="0"/>
        <v>Sesuai EkspektasiDi Bawah Ekspektasi</v>
      </c>
      <c r="D23" s="8" t="s">
        <v>138</v>
      </c>
    </row>
    <row r="24" spans="1:4" x14ac:dyDescent="0.25">
      <c r="A24" s="8" t="s">
        <v>129</v>
      </c>
      <c r="B24" s="8" t="s">
        <v>127</v>
      </c>
      <c r="C24" s="8" t="str">
        <f t="shared" si="0"/>
        <v>Di Bawah EkspektasiDi Atas Ekspektasi</v>
      </c>
      <c r="D24" s="8" t="s">
        <v>135</v>
      </c>
    </row>
    <row r="25" spans="1:4" x14ac:dyDescent="0.25">
      <c r="A25" s="8" t="s">
        <v>129</v>
      </c>
      <c r="B25" s="8" t="s">
        <v>128</v>
      </c>
      <c r="C25" s="8" t="str">
        <f t="shared" si="0"/>
        <v>Di Bawah EkspektasiSesuai Ekspektasi</v>
      </c>
      <c r="D25" s="8" t="s">
        <v>135</v>
      </c>
    </row>
    <row r="26" spans="1:4" x14ac:dyDescent="0.25">
      <c r="A26" s="8" t="s">
        <v>129</v>
      </c>
      <c r="B26" s="8" t="s">
        <v>129</v>
      </c>
      <c r="C26" s="8" t="str">
        <f t="shared" si="0"/>
        <v>Di Bawah EkspektasiDi Bawah Ekspektasi</v>
      </c>
      <c r="D26" s="8" t="s">
        <v>137</v>
      </c>
    </row>
  </sheetData>
  <mergeCells count="2">
    <mergeCell ref="E2:F2"/>
    <mergeCell ref="I5:I6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20"/>
  <sheetViews>
    <sheetView topLeftCell="A4" workbookViewId="0">
      <selection activeCell="D8" sqref="D8"/>
    </sheetView>
  </sheetViews>
  <sheetFormatPr defaultRowHeight="15" x14ac:dyDescent="0.25"/>
  <cols>
    <col min="2" max="2" width="18.7109375" bestFit="1" customWidth="1"/>
    <col min="3" max="3" width="13.85546875" bestFit="1" customWidth="1"/>
    <col min="4" max="4" width="15.7109375" customWidth="1"/>
    <col min="5" max="5" width="18.7109375" bestFit="1" customWidth="1"/>
    <col min="6" max="6" width="18.7109375" customWidth="1"/>
    <col min="7" max="7" width="13.85546875" bestFit="1" customWidth="1"/>
    <col min="8" max="8" width="15.7109375" customWidth="1"/>
    <col min="9" max="9" width="18.7109375" bestFit="1" customWidth="1"/>
    <col min="10" max="10" width="13.85546875" bestFit="1" customWidth="1"/>
    <col min="11" max="11" width="15.7109375" customWidth="1"/>
    <col min="12" max="12" width="18.7109375" bestFit="1" customWidth="1"/>
    <col min="13" max="13" width="13.85546875" bestFit="1" customWidth="1"/>
    <col min="14" max="14" width="15.7109375" customWidth="1"/>
    <col min="15" max="15" width="18.7109375" bestFit="1" customWidth="1"/>
    <col min="16" max="16" width="13.85546875" bestFit="1" customWidth="1"/>
  </cols>
  <sheetData>
    <row r="1" spans="2:16" x14ac:dyDescent="0.25">
      <c r="B1" s="278" t="s">
        <v>85</v>
      </c>
      <c r="C1" s="278"/>
      <c r="E1" s="278" t="s">
        <v>86</v>
      </c>
      <c r="F1" s="278"/>
      <c r="G1" s="278"/>
      <c r="I1" s="278" t="s">
        <v>87</v>
      </c>
      <c r="J1" s="278"/>
      <c r="L1" s="278" t="s">
        <v>88</v>
      </c>
      <c r="M1" s="278"/>
      <c r="O1" s="278" t="s">
        <v>89</v>
      </c>
      <c r="P1" s="278"/>
    </row>
    <row r="2" spans="2:16" x14ac:dyDescent="0.25">
      <c r="B2" s="7" t="s">
        <v>90</v>
      </c>
      <c r="C2" s="7" t="s">
        <v>91</v>
      </c>
      <c r="E2" s="7" t="s">
        <v>90</v>
      </c>
      <c r="F2" s="7" t="s">
        <v>181</v>
      </c>
      <c r="G2" s="7" t="s">
        <v>91</v>
      </c>
      <c r="I2" s="7" t="s">
        <v>90</v>
      </c>
      <c r="J2" s="7" t="s">
        <v>91</v>
      </c>
      <c r="L2" s="7" t="s">
        <v>90</v>
      </c>
      <c r="M2" s="7" t="s">
        <v>91</v>
      </c>
      <c r="O2" s="7" t="s">
        <v>90</v>
      </c>
      <c r="P2" s="7" t="s">
        <v>91</v>
      </c>
    </row>
    <row r="3" spans="2:16" ht="30" x14ac:dyDescent="0.25">
      <c r="B3" s="8" t="s">
        <v>89</v>
      </c>
      <c r="C3" s="9">
        <v>0</v>
      </c>
      <c r="D3" s="10"/>
      <c r="E3" s="32" t="s">
        <v>141</v>
      </c>
      <c r="F3" s="30">
        <v>1</v>
      </c>
      <c r="G3" s="30">
        <v>2</v>
      </c>
      <c r="I3" s="32" t="s">
        <v>141</v>
      </c>
      <c r="J3" s="9">
        <v>3</v>
      </c>
      <c r="L3" s="32" t="s">
        <v>141</v>
      </c>
      <c r="M3" s="9">
        <v>2</v>
      </c>
      <c r="O3" s="32" t="s">
        <v>141</v>
      </c>
      <c r="P3" s="9">
        <v>13</v>
      </c>
    </row>
    <row r="4" spans="2:16" ht="30" x14ac:dyDescent="0.25">
      <c r="B4" s="8" t="s">
        <v>88</v>
      </c>
      <c r="C4" s="9">
        <v>1</v>
      </c>
      <c r="D4" s="10"/>
      <c r="E4" s="32" t="s">
        <v>142</v>
      </c>
      <c r="F4" s="30">
        <v>4</v>
      </c>
      <c r="G4" s="30">
        <v>3</v>
      </c>
      <c r="I4" s="32" t="s">
        <v>142</v>
      </c>
      <c r="J4" s="9">
        <v>4</v>
      </c>
      <c r="L4" s="32" t="s">
        <v>142</v>
      </c>
      <c r="M4" s="9">
        <v>11</v>
      </c>
      <c r="O4" s="32" t="s">
        <v>142</v>
      </c>
      <c r="P4" s="9">
        <v>7</v>
      </c>
    </row>
    <row r="5" spans="2:16" ht="30" x14ac:dyDescent="0.25">
      <c r="B5" s="8" t="s">
        <v>87</v>
      </c>
      <c r="C5" s="9">
        <v>3</v>
      </c>
      <c r="D5" s="10"/>
      <c r="E5" s="32" t="s">
        <v>143</v>
      </c>
      <c r="F5" s="30">
        <v>7</v>
      </c>
      <c r="G5" s="30">
        <v>6</v>
      </c>
      <c r="I5" s="32" t="s">
        <v>143</v>
      </c>
      <c r="J5" s="9">
        <v>10</v>
      </c>
      <c r="L5" s="32" t="s">
        <v>143</v>
      </c>
      <c r="M5" s="9">
        <v>6</v>
      </c>
      <c r="O5" s="32" t="s">
        <v>143</v>
      </c>
      <c r="P5" s="9">
        <v>3</v>
      </c>
    </row>
    <row r="6" spans="2:16" x14ac:dyDescent="0.25">
      <c r="B6" s="8" t="s">
        <v>86</v>
      </c>
      <c r="C6" s="9">
        <v>7</v>
      </c>
      <c r="D6" s="10"/>
      <c r="E6" s="8" t="s">
        <v>86</v>
      </c>
      <c r="F6" s="30">
        <v>10</v>
      </c>
      <c r="G6" s="30">
        <v>11</v>
      </c>
      <c r="I6" s="8" t="s">
        <v>86</v>
      </c>
      <c r="J6" s="9">
        <v>4</v>
      </c>
      <c r="L6" s="8" t="s">
        <v>86</v>
      </c>
      <c r="M6" s="9">
        <v>3</v>
      </c>
      <c r="O6" s="8" t="s">
        <v>86</v>
      </c>
      <c r="P6" s="9">
        <v>1</v>
      </c>
    </row>
    <row r="7" spans="2:16" ht="30" x14ac:dyDescent="0.25">
      <c r="B7" s="8" t="s">
        <v>92</v>
      </c>
      <c r="C7" s="9">
        <v>13</v>
      </c>
      <c r="D7" s="10"/>
      <c r="E7" s="32" t="s">
        <v>144</v>
      </c>
      <c r="F7" s="30">
        <v>2</v>
      </c>
      <c r="G7" s="30">
        <v>2</v>
      </c>
      <c r="I7" s="32" t="s">
        <v>144</v>
      </c>
      <c r="J7" s="9">
        <v>3</v>
      </c>
      <c r="L7" s="32" t="s">
        <v>144</v>
      </c>
      <c r="M7" s="9">
        <v>2</v>
      </c>
      <c r="O7" s="32" t="s">
        <v>144</v>
      </c>
      <c r="P7" s="9">
        <v>0</v>
      </c>
    </row>
    <row r="8" spans="2:16" x14ac:dyDescent="0.25">
      <c r="B8" s="8" t="s">
        <v>93</v>
      </c>
      <c r="C8" s="9">
        <f>SUM(C3:C7)</f>
        <v>24</v>
      </c>
      <c r="D8" s="11"/>
      <c r="E8" s="8" t="s">
        <v>93</v>
      </c>
      <c r="F8" s="30">
        <f>SUM(F3:F7)</f>
        <v>24</v>
      </c>
      <c r="G8" s="30">
        <f>SUM(G3:G7)</f>
        <v>24</v>
      </c>
      <c r="I8" s="8" t="s">
        <v>93</v>
      </c>
      <c r="J8" s="9">
        <f>SUM(J3:J7)</f>
        <v>24</v>
      </c>
      <c r="L8" s="8" t="s">
        <v>93</v>
      </c>
      <c r="M8" s="9">
        <f>SUM(M3:M7)</f>
        <v>24</v>
      </c>
      <c r="O8" s="8" t="s">
        <v>93</v>
      </c>
      <c r="P8" s="9">
        <f>SUM(P3:P7)</f>
        <v>24</v>
      </c>
    </row>
    <row r="20" spans="2:2" x14ac:dyDescent="0.25">
      <c r="B20" s="1"/>
    </row>
  </sheetData>
  <mergeCells count="5">
    <mergeCell ref="B1:C1"/>
    <mergeCell ref="E1:G1"/>
    <mergeCell ref="I1:J1"/>
    <mergeCell ref="L1:M1"/>
    <mergeCell ref="O1:P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"/>
  <sheetViews>
    <sheetView workbookViewId="0">
      <selection activeCell="J5" sqref="J5"/>
    </sheetView>
  </sheetViews>
  <sheetFormatPr defaultRowHeight="15" x14ac:dyDescent="0.25"/>
  <cols>
    <col min="1" max="1" width="18.7109375" bestFit="1" customWidth="1"/>
    <col min="2" max="2" width="23.85546875" customWidth="1"/>
    <col min="4" max="8" width="19" customWidth="1"/>
    <col min="10" max="10" width="18.7109375" bestFit="1" customWidth="1"/>
    <col min="11" max="11" width="13.85546875" bestFit="1" customWidth="1"/>
    <col min="13" max="13" width="18.7109375" bestFit="1" customWidth="1"/>
    <col min="14" max="14" width="13.85546875" bestFit="1" customWidth="1"/>
  </cols>
  <sheetData>
    <row r="1" spans="1:16" x14ac:dyDescent="0.25">
      <c r="A1" s="278" t="str">
        <f>'Evaluasi Kinerja Kuanti'!A15</f>
        <v>ISTIMEWA</v>
      </c>
      <c r="B1" s="278"/>
      <c r="D1" s="9" t="s">
        <v>85</v>
      </c>
      <c r="E1" s="9" t="s">
        <v>86</v>
      </c>
      <c r="F1" s="9" t="s">
        <v>87</v>
      </c>
      <c r="G1" s="9" t="s">
        <v>140</v>
      </c>
      <c r="H1" s="9" t="s">
        <v>89</v>
      </c>
    </row>
    <row r="2" spans="1:16" s="27" customFormat="1" ht="78.75" customHeight="1" x14ac:dyDescent="0.25">
      <c r="A2" s="25" t="s">
        <v>90</v>
      </c>
      <c r="B2" s="26" t="str">
        <f>"KURVA DISTRIBUSI
PREDIKAT KINERJA PEGAWAI DENGAN
CAPAIAN KINERJA ORGANISASI "&amp;A1</f>
        <v>KURVA DISTRIBUSI
PREDIKAT KINERJA PEGAWAI DENGAN
CAPAIAN KINERJA ORGANISASI ISTIMEWA</v>
      </c>
      <c r="D2" s="25" t="s">
        <v>91</v>
      </c>
      <c r="E2" s="25" t="s">
        <v>91</v>
      </c>
      <c r="F2" s="25" t="s">
        <v>91</v>
      </c>
      <c r="G2" s="25" t="s">
        <v>91</v>
      </c>
      <c r="H2" s="25" t="s">
        <v>91</v>
      </c>
      <c r="J2" s="28"/>
      <c r="M2" s="28"/>
      <c r="P2" s="28"/>
    </row>
    <row r="3" spans="1:16" s="27" customFormat="1" ht="30.75" customHeight="1" x14ac:dyDescent="0.25">
      <c r="A3" s="29" t="s">
        <v>141</v>
      </c>
      <c r="B3" s="30">
        <f>HLOOKUP($A$1,$D$1:$H$8,3,0)</f>
        <v>0</v>
      </c>
      <c r="D3" s="30">
        <v>0</v>
      </c>
      <c r="E3" s="30">
        <v>2</v>
      </c>
      <c r="F3" s="30">
        <v>3</v>
      </c>
      <c r="G3" s="30">
        <v>2</v>
      </c>
      <c r="H3" s="30">
        <v>13</v>
      </c>
    </row>
    <row r="4" spans="1:16" s="27" customFormat="1" ht="30.75" customHeight="1" x14ac:dyDescent="0.25">
      <c r="A4" s="29" t="s">
        <v>142</v>
      </c>
      <c r="B4" s="30">
        <f>HLOOKUP($A$1,$D$1:$H$8,4,0)</f>
        <v>1</v>
      </c>
      <c r="D4" s="30">
        <v>1</v>
      </c>
      <c r="E4" s="30">
        <v>3</v>
      </c>
      <c r="F4" s="30">
        <v>4</v>
      </c>
      <c r="G4" s="30">
        <v>11</v>
      </c>
      <c r="H4" s="30">
        <v>7</v>
      </c>
    </row>
    <row r="5" spans="1:16" s="27" customFormat="1" ht="30.75" customHeight="1" x14ac:dyDescent="0.25">
      <c r="A5" s="29" t="s">
        <v>143</v>
      </c>
      <c r="B5" s="30">
        <f>HLOOKUP($A$1,$D$1:$H$8,5,0)</f>
        <v>3</v>
      </c>
      <c r="D5" s="30">
        <v>3</v>
      </c>
      <c r="E5" s="30">
        <v>6</v>
      </c>
      <c r="F5" s="30">
        <v>10</v>
      </c>
      <c r="G5" s="30">
        <v>6</v>
      </c>
      <c r="H5" s="30">
        <v>3</v>
      </c>
    </row>
    <row r="6" spans="1:16" s="27" customFormat="1" ht="30.75" customHeight="1" x14ac:dyDescent="0.25">
      <c r="A6" s="31" t="s">
        <v>86</v>
      </c>
      <c r="B6" s="30">
        <f>HLOOKUP($A$1,$D$1:$H$8,6,0)</f>
        <v>7</v>
      </c>
      <c r="D6" s="30">
        <v>7</v>
      </c>
      <c r="E6" s="30">
        <v>11</v>
      </c>
      <c r="F6" s="30">
        <v>4</v>
      </c>
      <c r="G6" s="30">
        <v>3</v>
      </c>
      <c r="H6" s="30">
        <v>1</v>
      </c>
    </row>
    <row r="7" spans="1:16" s="27" customFormat="1" ht="30.75" customHeight="1" x14ac:dyDescent="0.25">
      <c r="A7" s="29" t="s">
        <v>144</v>
      </c>
      <c r="B7" s="30">
        <f>HLOOKUP($A$1,$D$1:$H$8,7,0)</f>
        <v>13</v>
      </c>
      <c r="D7" s="30">
        <v>13</v>
      </c>
      <c r="E7" s="30">
        <v>2</v>
      </c>
      <c r="F7" s="30">
        <v>3</v>
      </c>
      <c r="G7" s="30">
        <v>2</v>
      </c>
      <c r="H7" s="30">
        <v>0</v>
      </c>
    </row>
    <row r="8" spans="1:16" x14ac:dyDescent="0.25">
      <c r="A8" s="8" t="s">
        <v>93</v>
      </c>
      <c r="B8" s="9">
        <f>SUM(B3:B7)</f>
        <v>24</v>
      </c>
      <c r="D8" s="9">
        <f>SUM(D3:D7)</f>
        <v>24</v>
      </c>
      <c r="E8" s="9">
        <f>SUM(E3:E7)</f>
        <v>24</v>
      </c>
      <c r="F8" s="9">
        <f>SUM(F3:F7)</f>
        <v>24</v>
      </c>
      <c r="G8" s="9">
        <f>SUM(G3:G7)</f>
        <v>24</v>
      </c>
      <c r="H8" s="9">
        <f>SUM(H3:H7)</f>
        <v>24</v>
      </c>
    </row>
  </sheetData>
  <sheetProtection algorithmName="SHA-512" hashValue="KHu5ndUgEmuLVZlPsV2DGfY8SngqtrG8F810l3Z5FH/NAnch8ZacFhVZC9Pc7zbEaSZbELzYmNgBk6s32nqinQ==" saltValue="DrvCCMfEmqJxRbfXyhpgXQ==" spinCount="100000" sheet="1" objects="1" scenario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MPH 2 tingkat</vt:lpstr>
      <vt:lpstr>SKP </vt:lpstr>
      <vt:lpstr>Lampiran SKP</vt:lpstr>
      <vt:lpstr>Evaluasi Kinerja Kuanti</vt:lpstr>
      <vt:lpstr>Dok. Evaluasi Kinerja Pegawai</vt:lpstr>
      <vt:lpstr>Kuadran</vt:lpstr>
      <vt:lpstr>Pola Distribusi (Contoh)</vt:lpstr>
      <vt:lpstr>Pola Distribusi</vt:lpstr>
      <vt:lpstr>'Dok. Evaluasi Kinerja Pegawai'!Print_Area</vt:lpstr>
      <vt:lpstr>'Evaluasi Kinerja Kuanti'!Print_Area</vt:lpstr>
      <vt:lpstr>'Lampiran SKP'!Print_Area</vt:lpstr>
      <vt:lpstr>'MPH 2 tingkat'!Print_Area</vt:lpstr>
      <vt:lpstr>'SKP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2022-07-07T10:38:13Z</cp:lastPrinted>
  <dcterms:created xsi:type="dcterms:W3CDTF">2022-03-10T07:36:51Z</dcterms:created>
  <dcterms:modified xsi:type="dcterms:W3CDTF">2022-10-19T08:40:41Z</dcterms:modified>
</cp:coreProperties>
</file>